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99\شهریور\"/>
    </mc:Choice>
  </mc:AlternateContent>
  <bookViews>
    <workbookView xWindow="0" yWindow="0" windowWidth="20490" windowHeight="7350" tabRatio="920" firstSheet="3" activeTab="11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'!$A$1:$S$18</definedName>
    <definedName name="_xlnm.Print_Area" localSheetId="6">'درآمد ناشی از فروش '!$A$1:$Q$48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'!$A$1:$U$53</definedName>
    <definedName name="_xlnm.Print_Area" localSheetId="1">سهام!$A$1:$Z$35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</workbook>
</file>

<file path=xl/calcChain.xml><?xml version="1.0" encoding="utf-8"?>
<calcChain xmlns="http://schemas.openxmlformats.org/spreadsheetml/2006/main">
  <c r="S18" i="8" l="1"/>
  <c r="K11" i="6"/>
  <c r="C34" i="1"/>
  <c r="E34" i="1"/>
  <c r="G34" i="1"/>
  <c r="I34" i="1"/>
  <c r="K34" i="1"/>
  <c r="M34" i="1"/>
  <c r="O34" i="1"/>
  <c r="Q34" i="1"/>
  <c r="S34" i="1"/>
  <c r="U34" i="1"/>
  <c r="W34" i="1"/>
  <c r="E8" i="14" l="1"/>
  <c r="M53" i="11"/>
  <c r="O53" i="11"/>
  <c r="Q53" i="11"/>
  <c r="S53" i="11"/>
  <c r="O31" i="9"/>
  <c r="Q31" i="9"/>
  <c r="Q18" i="8"/>
  <c r="O18" i="8"/>
  <c r="M18" i="8"/>
  <c r="A4" i="15"/>
  <c r="Q11" i="6"/>
  <c r="Q6" i="6"/>
  <c r="K6" i="6"/>
  <c r="E4" i="6"/>
  <c r="A3" i="18"/>
  <c r="A3" i="13" s="1"/>
  <c r="C4" i="18"/>
  <c r="E9" i="15" l="1"/>
  <c r="K53" i="11" l="1"/>
  <c r="E13" i="13"/>
  <c r="E11" i="18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D53" i="11"/>
  <c r="E53" i="11"/>
  <c r="F53" i="11"/>
  <c r="G53" i="11"/>
  <c r="H53" i="11"/>
  <c r="I53" i="11"/>
  <c r="J53" i="11"/>
  <c r="L53" i="11"/>
  <c r="N53" i="11"/>
  <c r="P53" i="11"/>
  <c r="R53" i="11"/>
  <c r="T53" i="11"/>
  <c r="U53" i="11"/>
  <c r="C53" i="11"/>
  <c r="C31" i="9"/>
  <c r="D31" i="9"/>
  <c r="E31" i="9"/>
  <c r="F31" i="9"/>
  <c r="G31" i="9"/>
  <c r="H31" i="9"/>
  <c r="I31" i="9"/>
  <c r="J31" i="9"/>
  <c r="K31" i="9"/>
  <c r="L31" i="9"/>
  <c r="M31" i="9"/>
  <c r="N31" i="9"/>
  <c r="P31" i="9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E18" i="8"/>
  <c r="F18" i="8"/>
  <c r="G18" i="8"/>
  <c r="H18" i="8"/>
  <c r="I18" i="8"/>
  <c r="J18" i="8"/>
  <c r="K18" i="8"/>
  <c r="L18" i="8"/>
  <c r="N18" i="8"/>
  <c r="P18" i="8"/>
  <c r="R18" i="8"/>
  <c r="S11" i="6"/>
  <c r="Y34" i="1"/>
  <c r="D34" i="1"/>
  <c r="F34" i="1"/>
  <c r="H34" i="1"/>
  <c r="J34" i="1"/>
  <c r="L34" i="1"/>
  <c r="N34" i="1"/>
  <c r="P34" i="1"/>
  <c r="R34" i="1"/>
  <c r="T34" i="1"/>
  <c r="V34" i="1"/>
  <c r="I13" i="15" l="1"/>
  <c r="E12" i="14" l="1"/>
  <c r="E12" i="15" s="1"/>
  <c r="S11" i="7" l="1"/>
  <c r="O11" i="7"/>
  <c r="M11" i="7"/>
  <c r="K11" i="7"/>
  <c r="I11" i="7"/>
  <c r="Q11" i="7"/>
  <c r="C12" i="14" l="1"/>
  <c r="F11" i="18"/>
  <c r="A4" i="7" l="1"/>
  <c r="A4" i="8" l="1"/>
  <c r="A4" i="10" s="1"/>
  <c r="A4" i="9" s="1"/>
  <c r="A4" i="11" s="1"/>
  <c r="A4" i="18" s="1"/>
  <c r="A4" i="13" s="1"/>
  <c r="A4" i="14" s="1"/>
  <c r="X34" i="1" l="1"/>
  <c r="Z34" i="1"/>
  <c r="F13" i="15"/>
  <c r="H13" i="15"/>
  <c r="I13" i="13" l="1"/>
  <c r="E11" i="15" s="1"/>
  <c r="E13" i="15" s="1"/>
  <c r="F13" i="13" l="1"/>
  <c r="G13" i="13"/>
  <c r="H13" i="13"/>
  <c r="J13" i="13"/>
  <c r="K13" i="13"/>
  <c r="L13" i="13"/>
  <c r="G12" i="15" l="1"/>
  <c r="G13" i="15" s="1"/>
  <c r="O11" i="6"/>
  <c r="M11" i="6"/>
</calcChain>
</file>

<file path=xl/sharedStrings.xml><?xml version="1.0" encoding="utf-8"?>
<sst xmlns="http://schemas.openxmlformats.org/spreadsheetml/2006/main" count="623" uniqueCount="234">
  <si>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</si>
  <si>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</si>
  <si>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</si>
  <si>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</si>
  <si>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1398/02/31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</si>
  <si>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</si>
  <si>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</si>
  <si>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</si>
  <si>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</si>
  <si>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</si>
  <si>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</si>
  <si>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</si>
  <si>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</si>
  <si>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</si>
  <si>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</si>
  <si>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</si>
  <si>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</si>
  <si>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</si>
  <si>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</si>
  <si>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</si>
  <si>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</si>
  <si>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</si>
  <si>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</si>
  <si>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</si>
  <si>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</si>
  <si>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</si>
  <si>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</si>
  <si>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</si>
  <si>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</si>
  <si>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</si>
  <si>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</si>
  <si>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</si>
  <si>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</si>
  <si>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</si>
  <si>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</si>
  <si>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</si>
  <si>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</si>
  <si>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</si>
  <si>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</si>
  <si>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</si>
  <si>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</si>
  <si>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</si>
  <si>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</si>
  <si>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</si>
  <si>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</si>
  <si>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</si>
  <si>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</si>
  <si>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</si>
  <si>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</si>
  <si>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</si>
  <si>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</si>
  <si>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</si>
  <si>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</si>
  <si>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</si>
  <si>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</si>
  <si>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</si>
  <si>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</si>
  <si>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</si>
  <si>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</si>
  <si>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</si>
  <si>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</si>
  <si>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</si>
  <si>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</si>
  <si>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</si>
  <si>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</si>
  <si>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</si>
  <si>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</si>
  <si>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</si>
  <si>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</si>
  <si>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</si>
  <si>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</si>
  <si>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</si>
  <si>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</si>
  <si>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</si>
  <si>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</si>
  <si>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</si>
  <si>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</si>
  <si>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</si>
  <si>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</si>
  <si>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</si>
  <si>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</si>
  <si>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</si>
  <si>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</si>
  <si>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</si>
  <si>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</si>
  <si>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</si>
  <si>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</si>
  <si>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</si>
  <si>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</si>
  <si>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</si>
  <si>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</si>
  <si>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</si>
  <si>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</si>
  <si>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</si>
  <si>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</si>
  <si>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</si>
  <si>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</si>
  <si>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</si>
  <si>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</si>
  <si>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</si>
  <si>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</si>
  <si>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</si>
  <si>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</si>
  <si>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</si>
  <si>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</si>
  <si>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</si>
  <si>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سيمان ساوه</t>
  </si>
  <si>
    <t>سرمايه گذاري كشاورزي كوثر</t>
  </si>
  <si>
    <t>پتروشيمي تندگويان</t>
  </si>
  <si>
    <t>صنعتی دوده فام</t>
  </si>
  <si>
    <t>تامين سرمايه بانك ملت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</si>
  <si>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</si>
  <si>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</si>
  <si>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</si>
  <si>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</si>
  <si>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سرمايه گذاري صبا تامين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</si>
  <si>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</si>
  <si>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</si>
  <si>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</si>
  <si>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</si>
  <si>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</si>
  <si>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</si>
  <si>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</si>
  <si>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</si>
  <si>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</si>
  <si>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</si>
  <si>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</si>
  <si>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</si>
  <si>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</si>
  <si>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</si>
  <si>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</si>
  <si>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</si>
  <si>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</si>
  <si>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</si>
  <si>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</si>
  <si>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</si>
  <si>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</si>
  <si>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</si>
  <si>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0.00 %</t>
  </si>
  <si>
    <t>1399/04/29</t>
  </si>
  <si>
    <t>1399/04/15</t>
  </si>
  <si>
    <t>1399/04/03</t>
  </si>
  <si>
    <t>1399/04/21</t>
  </si>
  <si>
    <t>تعدیل کارمزد کارگزاری توسعه معاملات کیان</t>
  </si>
  <si>
    <t>1399/05/31</t>
  </si>
  <si>
    <t>فرآورده‌های‌نسوزآذر</t>
  </si>
  <si>
    <t>سیمان فارس و خوزستان</t>
  </si>
  <si>
    <t>1399/05/15</t>
  </si>
  <si>
    <t>0.01 %</t>
  </si>
  <si>
    <t>0.24 %</t>
  </si>
  <si>
    <t>0.02 %</t>
  </si>
  <si>
    <t>1.69 %</t>
  </si>
  <si>
    <t xml:space="preserve"> منتهی به 31شهریور ماه 1399</t>
  </si>
  <si>
    <t>برای ماه منتهی به 1399/06/31</t>
  </si>
  <si>
    <t>1399/06/31</t>
  </si>
  <si>
    <t>10.01 %</t>
  </si>
  <si>
    <t>12.24 %</t>
  </si>
  <si>
    <t>6.29 %</t>
  </si>
  <si>
    <t>3.72 %</t>
  </si>
  <si>
    <t>7.40 %</t>
  </si>
  <si>
    <t>0.28 %</t>
  </si>
  <si>
    <t>2.84 %</t>
  </si>
  <si>
    <t>1.04 %</t>
  </si>
  <si>
    <t>1.56 %</t>
  </si>
  <si>
    <t>13.67 %</t>
  </si>
  <si>
    <t>2.02 %</t>
  </si>
  <si>
    <t>1.00 %</t>
  </si>
  <si>
    <t>0.06 %</t>
  </si>
  <si>
    <t>12.18 %</t>
  </si>
  <si>
    <t>7.20 %</t>
  </si>
  <si>
    <t>5.50 %</t>
  </si>
  <si>
    <t>5.62 %</t>
  </si>
  <si>
    <t>2.88 %</t>
  </si>
  <si>
    <t>1.33 %</t>
  </si>
  <si>
    <t>از ابتدای سال مالی تا پایان شهریور ماه</t>
  </si>
  <si>
    <t>طی شهریور ماه</t>
  </si>
  <si>
    <t>طی شهریور  ماه</t>
  </si>
  <si>
    <t>از ابتدای سال مالی تا پایان شهریور  ماه</t>
  </si>
  <si>
    <t>1399/06/16</t>
  </si>
  <si>
    <t>1.09 %</t>
  </si>
  <si>
    <t>-0.26 %</t>
  </si>
  <si>
    <t>21.52 %</t>
  </si>
  <si>
    <t>6.07 %</t>
  </si>
  <si>
    <t>3.51 %</t>
  </si>
  <si>
    <t>-0.49 %</t>
  </si>
  <si>
    <t>14.72 %</t>
  </si>
  <si>
    <t>-1.34 %</t>
  </si>
  <si>
    <t>28.40 %</t>
  </si>
  <si>
    <t>-6.30 %</t>
  </si>
  <si>
    <t>11.11 %</t>
  </si>
  <si>
    <t>2.15 %</t>
  </si>
  <si>
    <t>10.79 %</t>
  </si>
  <si>
    <t>2.51 %</t>
  </si>
  <si>
    <t>14.94 %</t>
  </si>
  <si>
    <t>1.10 %</t>
  </si>
  <si>
    <t>23.62 %</t>
  </si>
  <si>
    <t>5.87 %</t>
  </si>
  <si>
    <t>0.22 %</t>
  </si>
  <si>
    <t>0.95 %</t>
  </si>
  <si>
    <t>4.91 %</t>
  </si>
  <si>
    <t>1.01 %</t>
  </si>
  <si>
    <t>2.14 %</t>
  </si>
  <si>
    <t>-0.15 %</t>
  </si>
  <si>
    <t>0.15 %</t>
  </si>
  <si>
    <t>0.29 %</t>
  </si>
  <si>
    <t>7.29 %</t>
  </si>
  <si>
    <t>10.86 %</t>
  </si>
  <si>
    <t>0.98 %</t>
  </si>
  <si>
    <t>0.16 %</t>
  </si>
  <si>
    <t>4.01 %</t>
  </si>
  <si>
    <t>10.69 %</t>
  </si>
  <si>
    <t>1.97 %</t>
  </si>
  <si>
    <t>-0.03 %</t>
  </si>
  <si>
    <t>1.53 %</t>
  </si>
  <si>
    <t>3.09 %</t>
  </si>
  <si>
    <t>-18.78 %</t>
  </si>
  <si>
    <t>12.44 %</t>
  </si>
  <si>
    <t>-31.02 %</t>
  </si>
  <si>
    <t>6.14 %</t>
  </si>
  <si>
    <t>14.53 %</t>
  </si>
  <si>
    <t>-18.77 %</t>
  </si>
  <si>
    <t>9.72 %</t>
  </si>
  <si>
    <t>2.66 %</t>
  </si>
  <si>
    <t>6.89 %</t>
  </si>
  <si>
    <t>3.79 %</t>
  </si>
  <si>
    <t>14.91 %</t>
  </si>
  <si>
    <t>-2.95 %</t>
  </si>
  <si>
    <t>2.92 %</t>
  </si>
  <si>
    <t>-0.80 %</t>
  </si>
  <si>
    <t>7.63 %</t>
  </si>
  <si>
    <t>-1.88 %</t>
  </si>
  <si>
    <t>1.20 %</t>
  </si>
  <si>
    <t>-1.98 %</t>
  </si>
  <si>
    <t>0.80 %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</si>
</sst>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_-* #,##0.00\-;_-* &quot;-&quot;??_-;_-@_-"/>
    <numFmt numFmtId="164" formatCode="_(* #,##0_);_(* \(#,##0\);_(* &quot;-&quot;??_);_(@_)"/>
    <numFmt numFmtId="165" formatCode="#,##0;\(#,##0\)"/>
    <numFmt numFmtId="166" formatCode="_-* #,##0_-;_-* #,##0\-;_-* &quot;-&quot;??_-;_-@_-"/>
    <numFmt numFmtId="167" formatCode="0.000%"/>
    <numFmt numFmtId="168" formatCode="0_);[Red]\(0\)"/>
    <numFmt numFmtId="169" formatCode="0_);\(0\)"/>
    <numFmt numFmtId="170" formatCode="0.00_);\(0.00\)"/>
  </numFmts>
  <fonts count="3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sz val="14"/>
      <color rgb="FF000000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4" fillId="0" borderId="3" xfId="0" applyNumberFormat="1" applyFont="1" applyBorder="1"/>
    <xf numFmtId="0" fontId="5" fillId="0" borderId="5" xfId="0" applyFont="1" applyBorder="1" applyAlignment="1">
      <alignment horizontal="center" vertical="center"/>
    </xf>
    <xf numFmtId="166" fontId="4" fillId="0" borderId="0" xfId="2" applyNumberFormat="1" applyFont="1"/>
    <xf numFmtId="164" fontId="4" fillId="0" borderId="3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165" fontId="8" fillId="0" borderId="0" xfId="0" applyNumberFormat="1" applyFont="1"/>
    <xf numFmtId="165" fontId="8" fillId="0" borderId="3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3" xfId="0" applyNumberFormat="1" applyFont="1" applyBorder="1"/>
    <xf numFmtId="3" fontId="8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3" xfId="0" applyNumberFormat="1" applyFont="1" applyBorder="1"/>
    <xf numFmtId="167" fontId="13" fillId="0" borderId="3" xfId="1" applyNumberFormat="1" applyFont="1" applyBorder="1"/>
    <xf numFmtId="0" fontId="3" fillId="0" borderId="4" xfId="0" applyFont="1" applyBorder="1" applyAlignment="1">
      <alignment horizontal="center" vertical="center"/>
    </xf>
    <xf numFmtId="164" fontId="8" fillId="0" borderId="3" xfId="0" applyNumberFormat="1" applyFont="1" applyBorder="1"/>
    <xf numFmtId="0" fontId="8" fillId="0" borderId="0" xfId="3" applyFont="1"/>
    <xf numFmtId="0" fontId="7" fillId="0" borderId="0" xfId="3" applyFont="1"/>
    <xf numFmtId="3" fontId="8" fillId="0" borderId="0" xfId="3" applyNumberFormat="1" applyFont="1"/>
    <xf numFmtId="165" fontId="4" fillId="0" borderId="0" xfId="0" applyNumberFormat="1" applyFont="1"/>
    <xf numFmtId="10" fontId="8" fillId="0" borderId="0" xfId="0" applyNumberFormat="1" applyFont="1" applyAlignment="1">
      <alignment horizontal="center"/>
    </xf>
    <xf numFmtId="166" fontId="3" fillId="0" borderId="0" xfId="2" applyNumberFormat="1" applyFont="1" applyBorder="1" applyAlignment="1">
      <alignment horizontal="center" vertical="center"/>
    </xf>
    <xf numFmtId="166" fontId="8" fillId="0" borderId="0" xfId="2" applyNumberFormat="1" applyFont="1"/>
    <xf numFmtId="165" fontId="8" fillId="0" borderId="0" xfId="3" applyNumberFormat="1" applyFont="1"/>
    <xf numFmtId="0" fontId="3" fillId="0" borderId="6" xfId="3" applyFont="1" applyBorder="1" applyAlignment="1">
      <alignment horizontal="center" vertical="center" wrapText="1"/>
    </xf>
    <xf numFmtId="0" fontId="8" fillId="0" borderId="6" xfId="3" applyFont="1" applyBorder="1" applyAlignment="1">
      <alignment wrapText="1"/>
    </xf>
    <xf numFmtId="165" fontId="8" fillId="0" borderId="3" xfId="3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8" fillId="0" borderId="3" xfId="1" applyNumberFormat="1" applyFont="1" applyBorder="1"/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8" fontId="8" fillId="0" borderId="0" xfId="0" applyNumberFormat="1" applyFont="1"/>
    <xf numFmtId="168" fontId="4" fillId="0" borderId="0" xfId="0" applyNumberFormat="1" applyFont="1"/>
    <xf numFmtId="168" fontId="8" fillId="0" borderId="0" xfId="3" applyNumberFormat="1" applyFont="1"/>
    <xf numFmtId="168" fontId="8" fillId="0" borderId="0" xfId="0" applyNumberFormat="1" applyFont="1" applyBorder="1"/>
    <xf numFmtId="168" fontId="11" fillId="0" borderId="0" xfId="0" applyNumberFormat="1" applyFont="1"/>
    <xf numFmtId="168" fontId="13" fillId="0" borderId="3" xfId="0" applyNumberFormat="1" applyFont="1" applyBorder="1"/>
    <xf numFmtId="37" fontId="4" fillId="0" borderId="0" xfId="0" applyNumberFormat="1" applyFont="1"/>
    <xf numFmtId="0" fontId="16" fillId="0" borderId="0" xfId="0" applyFont="1" applyAlignment="1">
      <alignment horizontal="right" vertical="center" readingOrder="2"/>
    </xf>
    <xf numFmtId="164" fontId="11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6" fontId="3" fillId="0" borderId="3" xfId="2" applyNumberFormat="1" applyFont="1" applyBorder="1" applyAlignment="1">
      <alignment horizontal="center" vertical="center"/>
    </xf>
    <xf numFmtId="10" fontId="8" fillId="0" borderId="0" xfId="1" applyNumberFormat="1" applyFont="1" applyBorder="1"/>
    <xf numFmtId="10" fontId="8" fillId="0" borderId="2" xfId="1" applyNumberFormat="1" applyFont="1" applyBorder="1"/>
    <xf numFmtId="10" fontId="4" fillId="0" borderId="0" xfId="0" applyNumberFormat="1" applyFont="1"/>
    <xf numFmtId="166" fontId="9" fillId="0" borderId="0" xfId="2" applyNumberFormat="1" applyFont="1"/>
    <xf numFmtId="166" fontId="10" fillId="0" borderId="0" xfId="2" applyNumberFormat="1" applyFont="1" applyAlignment="1">
      <alignment horizontal="center" vertical="center"/>
    </xf>
    <xf numFmtId="166" fontId="11" fillId="0" borderId="0" xfId="2" applyNumberFormat="1" applyFont="1"/>
    <xf numFmtId="166" fontId="8" fillId="0" borderId="0" xfId="2" applyNumberFormat="1" applyFont="1" applyBorder="1"/>
    <xf numFmtId="166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" fontId="8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6" fillId="0" borderId="0" xfId="0" applyFont="1" applyAlignment="1">
      <alignment horizontal="center"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3" fillId="0" borderId="0" xfId="0" applyFont="1"/>
    <xf numFmtId="165" fontId="24" fillId="0" borderId="0" xfId="0" applyNumberFormat="1" applyFont="1"/>
    <xf numFmtId="10" fontId="24" fillId="0" borderId="0" xfId="1" applyNumberFormat="1" applyFont="1"/>
    <xf numFmtId="169" fontId="24" fillId="0" borderId="0" xfId="0" applyNumberFormat="1" applyFont="1"/>
    <xf numFmtId="165" fontId="24" fillId="0" borderId="3" xfId="0" applyNumberFormat="1" applyFont="1" applyBorder="1"/>
    <xf numFmtId="9" fontId="24" fillId="0" borderId="3" xfId="1" applyFont="1" applyBorder="1"/>
    <xf numFmtId="3" fontId="24" fillId="0" borderId="0" xfId="0" applyNumberFormat="1" applyFont="1"/>
    <xf numFmtId="0" fontId="28" fillId="0" borderId="0" xfId="0" applyFont="1" applyBorder="1" applyAlignment="1">
      <alignment horizontal="center" vertical="center"/>
    </xf>
    <xf numFmtId="166" fontId="28" fillId="0" borderId="0" xfId="2" applyNumberFormat="1" applyFont="1" applyBorder="1" applyAlignment="1">
      <alignment horizontal="center" vertical="center"/>
    </xf>
    <xf numFmtId="0" fontId="30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6" fontId="26" fillId="0" borderId="1" xfId="2" applyNumberFormat="1" applyFont="1" applyBorder="1" applyAlignment="1">
      <alignment horizontal="center" vertical="center" wrapText="1"/>
    </xf>
    <xf numFmtId="166" fontId="24" fillId="0" borderId="0" xfId="2" applyNumberFormat="1" applyFont="1"/>
    <xf numFmtId="164" fontId="24" fillId="0" borderId="3" xfId="0" applyNumberFormat="1" applyFont="1" applyBorder="1"/>
    <xf numFmtId="166" fontId="24" fillId="0" borderId="3" xfId="2" applyNumberFormat="1" applyFont="1" applyBorder="1"/>
    <xf numFmtId="164" fontId="30" fillId="0" borderId="0" xfId="0" applyNumberFormat="1" applyFont="1"/>
    <xf numFmtId="164" fontId="30" fillId="0" borderId="0" xfId="0" applyNumberFormat="1" applyFont="1" applyAlignment="1">
      <alignment wrapText="1"/>
    </xf>
    <xf numFmtId="164" fontId="29" fillId="0" borderId="1" xfId="0" applyNumberFormat="1" applyFont="1" applyBorder="1" applyAlignment="1">
      <alignment horizontal="center" vertical="center" wrapText="1"/>
    </xf>
    <xf numFmtId="165" fontId="30" fillId="0" borderId="0" xfId="0" applyNumberFormat="1" applyFont="1"/>
    <xf numFmtId="10" fontId="30" fillId="0" borderId="0" xfId="0" applyNumberFormat="1" applyFont="1"/>
    <xf numFmtId="170" fontId="30" fillId="0" borderId="0" xfId="0" applyNumberFormat="1" applyFont="1"/>
    <xf numFmtId="168" fontId="30" fillId="0" borderId="0" xfId="0" applyNumberFormat="1" applyFont="1"/>
    <xf numFmtId="164" fontId="31" fillId="0" borderId="3" xfId="0" applyNumberFormat="1" applyFont="1" applyBorder="1"/>
    <xf numFmtId="43" fontId="31" fillId="0" borderId="3" xfId="2" applyFont="1" applyBorder="1"/>
    <xf numFmtId="9" fontId="31" fillId="0" borderId="3" xfId="1" applyFont="1" applyBorder="1"/>
    <xf numFmtId="164" fontId="33" fillId="0" borderId="0" xfId="0" applyNumberFormat="1" applyFont="1"/>
    <xf numFmtId="164" fontId="30" fillId="0" borderId="0" xfId="0" applyNumberFormat="1" applyFont="1" applyAlignment="1">
      <alignment horizontal="center"/>
    </xf>
    <xf numFmtId="0" fontId="35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7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view="pageBreakPreview" topLeftCell="A23" zoomScaleNormal="100" zoomScaleSheetLayoutView="100" workbookViewId="0">
      <selection activeCell="R34" sqref="R34"/>
    </sheetView>
  </sheetViews>
  <sheetFormatPr defaultRowHeight="15" x14ac:dyDescent="0.25"/>
  <sheetData>
    <row r="1" spans="11:12" x14ac:dyDescent="0.25">
      <c r="K1" s="87"/>
      <c r="L1" s="87"/>
    </row>
    <row r="2" spans="11:12" x14ac:dyDescent="0.25">
      <c r="K2" s="87"/>
      <c r="L2" s="87"/>
    </row>
    <row r="3" spans="11:12" x14ac:dyDescent="0.25">
      <c r="K3" s="87"/>
      <c r="L3" s="87"/>
    </row>
    <row r="4" spans="11:12" x14ac:dyDescent="0.25">
      <c r="K4" s="87"/>
      <c r="L4" s="87"/>
    </row>
    <row r="5" spans="11:12" x14ac:dyDescent="0.25">
      <c r="K5" s="87"/>
      <c r="L5" s="87"/>
    </row>
    <row r="6" spans="11:12" x14ac:dyDescent="0.25">
      <c r="K6" s="87"/>
      <c r="L6" s="87"/>
    </row>
    <row r="7" spans="11:12" x14ac:dyDescent="0.25">
      <c r="K7" s="87"/>
      <c r="L7" s="87"/>
    </row>
    <row r="8" spans="11:12" x14ac:dyDescent="0.25">
      <c r="K8" s="87"/>
      <c r="L8" s="87"/>
    </row>
    <row r="9" spans="11:12" x14ac:dyDescent="0.25">
      <c r="K9" s="87"/>
      <c r="L9" s="87"/>
    </row>
    <row r="10" spans="11:12" x14ac:dyDescent="0.25">
      <c r="K10" s="87"/>
      <c r="L10" s="87"/>
    </row>
    <row r="11" spans="11:12" x14ac:dyDescent="0.25">
      <c r="K11" s="87"/>
      <c r="L11" s="87"/>
    </row>
    <row r="12" spans="11:12" x14ac:dyDescent="0.25">
      <c r="K12" s="87"/>
      <c r="L12" s="87"/>
    </row>
    <row r="13" spans="11:12" x14ac:dyDescent="0.25">
      <c r="K13" s="87"/>
      <c r="L13" s="87"/>
    </row>
    <row r="14" spans="11:12" x14ac:dyDescent="0.25">
      <c r="K14" s="87"/>
      <c r="L14" s="87"/>
    </row>
    <row r="15" spans="11:12" x14ac:dyDescent="0.25">
      <c r="K15" s="87"/>
      <c r="L15" s="87"/>
    </row>
    <row r="16" spans="11:12" x14ac:dyDescent="0.25">
      <c r="K16" s="87"/>
      <c r="L16" s="87"/>
    </row>
    <row r="17" spans="1:13" x14ac:dyDescent="0.25">
      <c r="K17" s="87"/>
      <c r="L17" s="87"/>
    </row>
    <row r="18" spans="1:13" x14ac:dyDescent="0.25">
      <c r="K18" s="87"/>
      <c r="L18" s="87"/>
    </row>
    <row r="19" spans="1:13" ht="15" customHeight="1" x14ac:dyDescent="0.25"/>
    <row r="20" spans="1:13" ht="15" customHeight="1" x14ac:dyDescent="0.25"/>
    <row r="21" spans="1:13" ht="15" customHeight="1" x14ac:dyDescent="0.25"/>
    <row r="22" spans="1:13" x14ac:dyDescent="0.25">
      <c r="K22" s="87"/>
      <c r="L22" s="87"/>
    </row>
    <row r="23" spans="1:13" ht="15" customHeight="1" x14ac:dyDescent="0.25">
      <c r="A23" s="125" t="s">
        <v>129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</row>
    <row r="24" spans="1:13" ht="15" customHeight="1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</row>
    <row r="25" spans="1:13" ht="15" customHeight="1" x14ac:dyDescent="0.2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</row>
    <row r="26" spans="1:13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3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3" x14ac:dyDescent="0.25">
      <c r="A28" s="126" t="s">
        <v>152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29" spans="1:13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</row>
    <row r="30" spans="1:13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2"/>
  <sheetViews>
    <sheetView rightToLeft="1" view="pageBreakPreview" zoomScale="60" zoomScaleNormal="100" workbookViewId="0">
      <selection activeCell="A10" sqref="A10:XFD10"/>
    </sheetView>
  </sheetViews>
  <sheetFormatPr defaultColWidth="9.140625" defaultRowHeight="27.75" x14ac:dyDescent="0.65"/>
  <cols>
    <col min="1" max="1" width="42" style="38" bestFit="1" customWidth="1"/>
    <col min="2" max="2" width="1" style="38" customWidth="1"/>
    <col min="3" max="3" width="9.140625" style="38" customWidth="1"/>
    <col min="4" max="4" width="1" style="38" customWidth="1"/>
    <col min="5" max="5" width="24" style="38" bestFit="1" customWidth="1"/>
    <col min="6" max="6" width="1" style="38" customWidth="1"/>
    <col min="7" max="7" width="19" style="38" bestFit="1" customWidth="1"/>
    <col min="8" max="8" width="1" style="38" customWidth="1"/>
    <col min="9" max="9" width="20.140625" style="38" bestFit="1" customWidth="1"/>
    <col min="10" max="10" width="1" style="38" customWidth="1"/>
    <col min="11" max="11" width="13.28515625" style="38" customWidth="1"/>
    <col min="12" max="12" width="1" style="38" customWidth="1"/>
    <col min="13" max="13" width="24" style="38" bestFit="1" customWidth="1"/>
    <col min="14" max="14" width="1" style="38" customWidth="1"/>
    <col min="15" max="15" width="20.5703125" style="38" bestFit="1" customWidth="1"/>
    <col min="16" max="16" width="1" style="38" customWidth="1"/>
    <col min="17" max="17" width="20.5703125" style="38" bestFit="1" customWidth="1"/>
    <col min="18" max="18" width="1" style="38" customWidth="1"/>
    <col min="19" max="19" width="9.140625" style="38" customWidth="1"/>
    <col min="20" max="16384" width="9.140625" style="38"/>
  </cols>
  <sheetData>
    <row r="2" spans="1:18" ht="30" x14ac:dyDescent="0.65">
      <c r="A2" s="151" t="s">
        <v>69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8" ht="30" x14ac:dyDescent="0.65">
      <c r="A3" s="151" t="str">
        <f>'سرمایه‌گذاری در سهام '!A3:U3</f>
        <v>صورت وضعیت درآمدها</v>
      </c>
      <c r="B3" s="151"/>
      <c r="C3" s="151" t="s">
        <v>30</v>
      </c>
      <c r="D3" s="151" t="s">
        <v>30</v>
      </c>
      <c r="E3" s="151" t="s">
        <v>30</v>
      </c>
      <c r="F3" s="151" t="s">
        <v>30</v>
      </c>
      <c r="G3" s="151" t="s">
        <v>30</v>
      </c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18" ht="30" x14ac:dyDescent="0.65">
      <c r="A4" s="151" t="str">
        <f>'سرمایه‌گذاری در سهام '!A4:U4</f>
        <v>برای ماه منتهی به 1399/06/31</v>
      </c>
      <c r="B4" s="151"/>
      <c r="C4" s="151">
        <f>'سرمایه‌گذاری در سهام '!A4:U4</f>
        <v>0</v>
      </c>
      <c r="D4" s="151" t="s">
        <v>62</v>
      </c>
      <c r="E4" s="151" t="s">
        <v>62</v>
      </c>
      <c r="F4" s="151" t="s">
        <v>62</v>
      </c>
      <c r="G4" s="151" t="s">
        <v>62</v>
      </c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8" ht="30" x14ac:dyDescent="0.65"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8" ht="32.25" x14ac:dyDescent="0.65">
      <c r="A6" s="152" t="s">
        <v>84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</row>
    <row r="7" spans="1:18" ht="32.25" x14ac:dyDescent="0.6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30" x14ac:dyDescent="0.65">
      <c r="A8" s="151" t="s">
        <v>34</v>
      </c>
      <c r="C8" s="151" t="s">
        <v>175</v>
      </c>
      <c r="D8" s="151" t="s">
        <v>32</v>
      </c>
      <c r="E8" s="151" t="s">
        <v>32</v>
      </c>
      <c r="F8" s="151" t="s">
        <v>32</v>
      </c>
      <c r="G8" s="151" t="s">
        <v>32</v>
      </c>
      <c r="H8" s="151" t="s">
        <v>32</v>
      </c>
      <c r="I8" s="151" t="s">
        <v>32</v>
      </c>
      <c r="K8" s="151" t="s">
        <v>174</v>
      </c>
      <c r="L8" s="151" t="s">
        <v>33</v>
      </c>
      <c r="M8" s="151" t="s">
        <v>33</v>
      </c>
      <c r="N8" s="151" t="s">
        <v>33</v>
      </c>
      <c r="O8" s="151" t="s">
        <v>33</v>
      </c>
      <c r="P8" s="151" t="s">
        <v>33</v>
      </c>
      <c r="Q8" s="151" t="s">
        <v>33</v>
      </c>
    </row>
    <row r="9" spans="1:18" ht="90.75" thickBot="1" x14ac:dyDescent="0.7">
      <c r="A9" s="151" t="s">
        <v>34</v>
      </c>
      <c r="C9" s="46" t="s">
        <v>63</v>
      </c>
      <c r="D9" s="47"/>
      <c r="E9" s="46" t="s">
        <v>51</v>
      </c>
      <c r="F9" s="47"/>
      <c r="G9" s="46" t="s">
        <v>52</v>
      </c>
      <c r="H9" s="47"/>
      <c r="I9" s="46" t="s">
        <v>64</v>
      </c>
      <c r="J9" s="47"/>
      <c r="K9" s="46" t="s">
        <v>63</v>
      </c>
      <c r="L9" s="47"/>
      <c r="M9" s="46" t="s">
        <v>51</v>
      </c>
      <c r="N9" s="47"/>
      <c r="O9" s="46" t="s">
        <v>52</v>
      </c>
      <c r="P9" s="47"/>
      <c r="Q9" s="46" t="s">
        <v>64</v>
      </c>
    </row>
    <row r="10" spans="1:18" ht="36" customHeight="1" x14ac:dyDescent="0.75">
      <c r="A10" s="39" t="s">
        <v>112</v>
      </c>
      <c r="C10" s="40">
        <v>0</v>
      </c>
      <c r="E10" s="45">
        <v>0</v>
      </c>
      <c r="G10" s="40">
        <v>0</v>
      </c>
      <c r="I10" s="40">
        <v>0</v>
      </c>
      <c r="K10" s="40">
        <v>0</v>
      </c>
      <c r="M10" s="40">
        <v>0</v>
      </c>
      <c r="O10" s="40">
        <v>2578399134</v>
      </c>
      <c r="Q10" s="40">
        <v>2578399134</v>
      </c>
    </row>
    <row r="11" spans="1:18" ht="28.5" thickBot="1" x14ac:dyDescent="0.7">
      <c r="E11" s="48">
        <f t="shared" ref="E11:R11" si="0">SUM(E10:E10)</f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48">
        <f t="shared" si="0"/>
        <v>0</v>
      </c>
      <c r="K11" s="48">
        <f t="shared" si="0"/>
        <v>0</v>
      </c>
      <c r="L11" s="48">
        <f t="shared" si="0"/>
        <v>0</v>
      </c>
      <c r="M11" s="48">
        <f t="shared" si="0"/>
        <v>0</v>
      </c>
      <c r="N11" s="48">
        <f t="shared" si="0"/>
        <v>0</v>
      </c>
      <c r="O11" s="48">
        <f t="shared" si="0"/>
        <v>2578399134</v>
      </c>
      <c r="P11" s="48">
        <f t="shared" si="0"/>
        <v>0</v>
      </c>
      <c r="Q11" s="48">
        <f t="shared" si="0"/>
        <v>2578399134</v>
      </c>
      <c r="R11" s="48">
        <f t="shared" si="0"/>
        <v>0</v>
      </c>
    </row>
    <row r="12" spans="1:18" ht="28.5" thickTop="1" x14ac:dyDescent="0.65"/>
    <row r="13" spans="1:18" x14ac:dyDescent="0.65">
      <c r="M13" s="64"/>
    </row>
    <row r="14" spans="1:18" x14ac:dyDescent="0.65">
      <c r="M14" s="64"/>
    </row>
    <row r="15" spans="1:18" x14ac:dyDescent="0.65">
      <c r="M15" s="64"/>
    </row>
    <row r="16" spans="1:18" x14ac:dyDescent="0.65">
      <c r="M16" s="64"/>
    </row>
    <row r="17" spans="13:13" x14ac:dyDescent="0.65">
      <c r="M17" s="64"/>
    </row>
    <row r="18" spans="13:13" x14ac:dyDescent="0.65">
      <c r="M18" s="64"/>
    </row>
    <row r="19" spans="13:13" x14ac:dyDescent="0.65">
      <c r="M19" s="64"/>
    </row>
    <row r="20" spans="13:13" x14ac:dyDescent="0.65">
      <c r="M20" s="64"/>
    </row>
    <row r="21" spans="13:13" x14ac:dyDescent="0.65">
      <c r="M21" s="64"/>
    </row>
    <row r="22" spans="13:13" x14ac:dyDescent="0.65">
      <c r="M22" s="64"/>
    </row>
    <row r="23" spans="13:13" x14ac:dyDescent="0.65">
      <c r="M23" s="64"/>
    </row>
    <row r="24" spans="13:13" x14ac:dyDescent="0.65">
      <c r="M24" s="64"/>
    </row>
    <row r="25" spans="13:13" x14ac:dyDescent="0.65">
      <c r="M25" s="64"/>
    </row>
    <row r="26" spans="13:13" x14ac:dyDescent="0.65">
      <c r="M26" s="64"/>
    </row>
    <row r="27" spans="13:13" x14ac:dyDescent="0.65">
      <c r="M27" s="64"/>
    </row>
    <row r="28" spans="13:13" x14ac:dyDescent="0.65">
      <c r="M28" s="64"/>
    </row>
    <row r="29" spans="13:13" x14ac:dyDescent="0.65">
      <c r="M29" s="64"/>
    </row>
    <row r="30" spans="13:13" x14ac:dyDescent="0.65">
      <c r="M30" s="64"/>
    </row>
    <row r="31" spans="13:13" x14ac:dyDescent="0.65">
      <c r="M31" s="64"/>
    </row>
    <row r="32" spans="13:13" x14ac:dyDescent="0.65">
      <c r="M32" s="64"/>
    </row>
    <row r="33" spans="13:13" x14ac:dyDescent="0.65">
      <c r="M33" s="64"/>
    </row>
    <row r="34" spans="13:13" x14ac:dyDescent="0.65">
      <c r="M34" s="64"/>
    </row>
    <row r="35" spans="13:13" x14ac:dyDescent="0.65">
      <c r="M35" s="64"/>
    </row>
    <row r="36" spans="13:13" x14ac:dyDescent="0.65">
      <c r="M36" s="64"/>
    </row>
    <row r="37" spans="13:13" x14ac:dyDescent="0.65">
      <c r="M37" s="64"/>
    </row>
    <row r="38" spans="13:13" x14ac:dyDescent="0.65">
      <c r="M38" s="64"/>
    </row>
    <row r="39" spans="13:13" x14ac:dyDescent="0.65">
      <c r="M39" s="64"/>
    </row>
    <row r="40" spans="13:13" x14ac:dyDescent="0.65">
      <c r="M40" s="64"/>
    </row>
    <row r="41" spans="13:13" x14ac:dyDescent="0.65">
      <c r="M41" s="64"/>
    </row>
    <row r="42" spans="13:13" x14ac:dyDescent="0.65">
      <c r="M42" s="64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rightToLeft="1" view="pageBreakPreview" topLeftCell="A4" zoomScaleNormal="100" zoomScaleSheetLayoutView="100" workbookViewId="0">
      <selection activeCell="A10" sqref="A10:XFD12"/>
    </sheetView>
  </sheetViews>
  <sheetFormatPr defaultColWidth="9.140625" defaultRowHeight="22.5" x14ac:dyDescent="0.55000000000000004"/>
  <cols>
    <col min="1" max="1" width="23.4257812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 x14ac:dyDescent="0.55000000000000004">
      <c r="A2" s="153" t="s">
        <v>69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24" x14ac:dyDescent="0.55000000000000004">
      <c r="A3" s="153" t="str">
        <f>'سرمایه‌گذاری در اوراق بهادار '!A3:Q3</f>
        <v>صورت وضعیت درآمدها</v>
      </c>
      <c r="B3" s="153" t="s">
        <v>30</v>
      </c>
      <c r="C3" s="153" t="s">
        <v>30</v>
      </c>
      <c r="D3" s="153" t="s">
        <v>30</v>
      </c>
      <c r="E3" s="153" t="s">
        <v>30</v>
      </c>
      <c r="F3" s="153" t="s">
        <v>30</v>
      </c>
      <c r="G3" s="153"/>
      <c r="H3" s="153"/>
      <c r="I3" s="153"/>
      <c r="J3" s="153"/>
      <c r="K3" s="153"/>
      <c r="L3" s="153"/>
      <c r="M3" s="153"/>
    </row>
    <row r="4" spans="1:13" ht="24" x14ac:dyDescent="0.55000000000000004">
      <c r="A4" s="153" t="str">
        <f>'سرمایه‌گذاری در اوراق بهادار '!A4:Q4</f>
        <v>برای ماه منتهی به 1399/06/31</v>
      </c>
      <c r="B4" s="153" t="s">
        <v>130</v>
      </c>
      <c r="C4" s="153" t="s">
        <v>2</v>
      </c>
      <c r="D4" s="153" t="s">
        <v>2</v>
      </c>
      <c r="E4" s="153" t="s">
        <v>2</v>
      </c>
      <c r="F4" s="153" t="s">
        <v>2</v>
      </c>
      <c r="G4" s="153"/>
      <c r="H4" s="153"/>
      <c r="I4" s="153"/>
      <c r="J4" s="153"/>
      <c r="K4" s="153"/>
      <c r="L4" s="153"/>
      <c r="M4" s="153"/>
    </row>
    <row r="5" spans="1:13" ht="24" x14ac:dyDescent="0.55000000000000004">
      <c r="B5" s="56"/>
      <c r="C5" s="56"/>
      <c r="D5" s="56"/>
      <c r="E5" s="56"/>
      <c r="F5" s="56"/>
      <c r="G5" s="56"/>
      <c r="H5" s="56"/>
      <c r="I5" s="56"/>
    </row>
    <row r="6" spans="1:13" ht="28.5" x14ac:dyDescent="0.55000000000000004">
      <c r="A6" s="138" t="s">
        <v>83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ht="28.5" x14ac:dyDescent="0.55000000000000004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3" ht="24.75" thickBot="1" x14ac:dyDescent="0.6">
      <c r="A8" s="154" t="s">
        <v>54</v>
      </c>
      <c r="B8" s="154" t="s">
        <v>54</v>
      </c>
      <c r="C8" s="154" t="s">
        <v>54</v>
      </c>
      <c r="E8" s="154" t="s">
        <v>175</v>
      </c>
      <c r="F8" s="154" t="s">
        <v>32</v>
      </c>
      <c r="G8" s="154" t="s">
        <v>32</v>
      </c>
      <c r="I8" s="154" t="s">
        <v>174</v>
      </c>
      <c r="J8" s="154" t="s">
        <v>33</v>
      </c>
      <c r="K8" s="154" t="s">
        <v>33</v>
      </c>
    </row>
    <row r="9" spans="1:13" ht="48" thickBot="1" x14ac:dyDescent="0.6">
      <c r="A9" s="6" t="s">
        <v>55</v>
      </c>
      <c r="C9" s="6" t="s">
        <v>20</v>
      </c>
      <c r="E9" s="6" t="s">
        <v>56</v>
      </c>
      <c r="G9" s="123" t="s">
        <v>57</v>
      </c>
      <c r="I9" s="6" t="s">
        <v>56</v>
      </c>
      <c r="K9" s="123" t="s">
        <v>57</v>
      </c>
    </row>
    <row r="10" spans="1:13" ht="24" x14ac:dyDescent="0.55000000000000004">
      <c r="A10" s="102" t="s">
        <v>27</v>
      </c>
      <c r="C10" s="102" t="s">
        <v>28</v>
      </c>
      <c r="E10" s="103">
        <v>149760</v>
      </c>
      <c r="F10" s="7"/>
      <c r="G10" s="103" t="s">
        <v>39</v>
      </c>
      <c r="H10" s="7"/>
      <c r="I10" s="103">
        <v>43057450</v>
      </c>
      <c r="K10" s="50" t="s">
        <v>39</v>
      </c>
    </row>
    <row r="11" spans="1:13" ht="24" x14ac:dyDescent="0.55000000000000004">
      <c r="A11" s="102" t="s">
        <v>65</v>
      </c>
      <c r="C11" s="102" t="s">
        <v>66</v>
      </c>
      <c r="E11" s="103">
        <v>16379218</v>
      </c>
      <c r="F11" s="7"/>
      <c r="G11" s="103" t="s">
        <v>39</v>
      </c>
      <c r="H11" s="7"/>
      <c r="I11" s="103">
        <v>1248180548</v>
      </c>
      <c r="K11" s="84" t="s">
        <v>39</v>
      </c>
    </row>
    <row r="12" spans="1:13" ht="24" x14ac:dyDescent="0.55000000000000004">
      <c r="A12" s="102" t="s">
        <v>65</v>
      </c>
      <c r="C12" s="102" t="s">
        <v>119</v>
      </c>
      <c r="E12" s="103">
        <v>643715847</v>
      </c>
      <c r="F12" s="7"/>
      <c r="G12" s="103" t="s">
        <v>39</v>
      </c>
      <c r="H12" s="7"/>
      <c r="I12" s="103">
        <v>3218579235</v>
      </c>
      <c r="K12" s="72" t="s">
        <v>39</v>
      </c>
    </row>
    <row r="13" spans="1:13" ht="36.75" customHeight="1" thickBot="1" x14ac:dyDescent="0.65">
      <c r="E13" s="70">
        <f>SUM(E10:E12)</f>
        <v>660244825</v>
      </c>
      <c r="F13" s="70">
        <f t="shared" ref="F13:L13" si="0">SUM(F10:F12)</f>
        <v>0</v>
      </c>
      <c r="G13" s="70">
        <f t="shared" si="0"/>
        <v>0</v>
      </c>
      <c r="H13" s="70">
        <f t="shared" si="0"/>
        <v>0</v>
      </c>
      <c r="I13" s="70">
        <f t="shared" si="0"/>
        <v>4509817233</v>
      </c>
      <c r="J13" s="70">
        <f t="shared" si="0"/>
        <v>0</v>
      </c>
      <c r="K13" s="70">
        <f t="shared" si="0"/>
        <v>0</v>
      </c>
      <c r="L13" s="8">
        <f t="shared" si="0"/>
        <v>0</v>
      </c>
      <c r="M13" s="63"/>
    </row>
    <row r="14" spans="1:13" ht="23.25" thickTop="1" x14ac:dyDescent="0.55000000000000004">
      <c r="M14" s="63"/>
    </row>
    <row r="15" spans="1:13" x14ac:dyDescent="0.55000000000000004">
      <c r="M15" s="63"/>
    </row>
    <row r="16" spans="1:13" x14ac:dyDescent="0.55000000000000004">
      <c r="M16" s="63"/>
    </row>
    <row r="17" spans="13:13" x14ac:dyDescent="0.55000000000000004">
      <c r="M17" s="63"/>
    </row>
    <row r="18" spans="13:13" x14ac:dyDescent="0.55000000000000004">
      <c r="M18" s="63"/>
    </row>
    <row r="19" spans="13:13" x14ac:dyDescent="0.55000000000000004">
      <c r="M19" s="63"/>
    </row>
    <row r="20" spans="13:13" x14ac:dyDescent="0.55000000000000004">
      <c r="M20" s="63"/>
    </row>
    <row r="21" spans="13:13" x14ac:dyDescent="0.55000000000000004">
      <c r="M21" s="63"/>
    </row>
    <row r="22" spans="13:13" x14ac:dyDescent="0.55000000000000004">
      <c r="M22" s="63"/>
    </row>
    <row r="23" spans="13:13" x14ac:dyDescent="0.55000000000000004">
      <c r="M23" s="63"/>
    </row>
    <row r="24" spans="13:13" x14ac:dyDescent="0.55000000000000004">
      <c r="M24" s="63"/>
    </row>
    <row r="25" spans="13:13" x14ac:dyDescent="0.55000000000000004">
      <c r="M25" s="63"/>
    </row>
    <row r="26" spans="13:13" x14ac:dyDescent="0.55000000000000004">
      <c r="M26" s="63"/>
    </row>
    <row r="27" spans="13:13" x14ac:dyDescent="0.55000000000000004">
      <c r="M27" s="63"/>
    </row>
    <row r="28" spans="13:13" x14ac:dyDescent="0.55000000000000004">
      <c r="M28" s="63"/>
    </row>
    <row r="29" spans="13:13" x14ac:dyDescent="0.55000000000000004">
      <c r="M29" s="63"/>
    </row>
    <row r="30" spans="13:13" x14ac:dyDescent="0.55000000000000004">
      <c r="M30" s="63"/>
    </row>
    <row r="31" spans="13:13" x14ac:dyDescent="0.55000000000000004">
      <c r="M31" s="63"/>
    </row>
    <row r="32" spans="13:13" x14ac:dyDescent="0.55000000000000004">
      <c r="M32" s="63"/>
    </row>
    <row r="33" spans="13:13" x14ac:dyDescent="0.55000000000000004">
      <c r="M33" s="63"/>
    </row>
    <row r="34" spans="13:13" x14ac:dyDescent="0.55000000000000004">
      <c r="M34" s="63"/>
    </row>
    <row r="35" spans="13:13" x14ac:dyDescent="0.55000000000000004">
      <c r="M35" s="63"/>
    </row>
    <row r="36" spans="13:13" x14ac:dyDescent="0.55000000000000004">
      <c r="M36" s="63"/>
    </row>
    <row r="37" spans="13:13" x14ac:dyDescent="0.55000000000000004">
      <c r="M37" s="63"/>
    </row>
    <row r="38" spans="13:13" x14ac:dyDescent="0.55000000000000004">
      <c r="M38" s="63"/>
    </row>
    <row r="39" spans="13:13" x14ac:dyDescent="0.55000000000000004">
      <c r="M39" s="63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rightToLeft="1" tabSelected="1" view="pageBreakPreview" zoomScaleNormal="100" zoomScaleSheetLayoutView="100" workbookViewId="0">
      <selection activeCell="H6" sqref="H6"/>
    </sheetView>
  </sheetViews>
  <sheetFormatPr defaultColWidth="12.140625" defaultRowHeight="22.5" x14ac:dyDescent="0.55000000000000004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6" style="1" bestFit="1" customWidth="1"/>
    <col min="6" max="16384" width="12.140625" style="1"/>
  </cols>
  <sheetData>
    <row r="2" spans="1:13" ht="24" x14ac:dyDescent="0.55000000000000004">
      <c r="A2" s="153" t="s">
        <v>69</v>
      </c>
      <c r="B2" s="153"/>
      <c r="C2" s="153"/>
      <c r="D2" s="153"/>
      <c r="E2" s="153"/>
    </row>
    <row r="3" spans="1:13" ht="24" x14ac:dyDescent="0.55000000000000004">
      <c r="A3" s="153" t="s">
        <v>30</v>
      </c>
      <c r="B3" s="153" t="s">
        <v>30</v>
      </c>
      <c r="C3" s="153" t="s">
        <v>30</v>
      </c>
      <c r="D3" s="153" t="s">
        <v>30</v>
      </c>
      <c r="E3" s="153"/>
    </row>
    <row r="4" spans="1:13" ht="24" x14ac:dyDescent="0.55000000000000004">
      <c r="A4" s="153" t="str">
        <f>'درآمد سپرده بانکی '!A4:M4</f>
        <v>برای ماه منتهی به 1399/06/31</v>
      </c>
      <c r="B4" s="153" t="s">
        <v>2</v>
      </c>
      <c r="C4" s="153" t="s">
        <v>2</v>
      </c>
      <c r="D4" s="153" t="s">
        <v>2</v>
      </c>
      <c r="E4" s="153"/>
    </row>
    <row r="5" spans="1:13" ht="24" x14ac:dyDescent="0.55000000000000004">
      <c r="A5" s="56"/>
      <c r="B5" s="56"/>
      <c r="C5" s="56"/>
      <c r="D5" s="56"/>
      <c r="E5" s="56"/>
    </row>
    <row r="6" spans="1:13" ht="28.5" x14ac:dyDescent="0.55000000000000004">
      <c r="A6" s="138" t="s">
        <v>85</v>
      </c>
      <c r="B6" s="138"/>
      <c r="C6" s="138"/>
      <c r="D6" s="138"/>
      <c r="E6" s="138"/>
    </row>
    <row r="7" spans="1:13" ht="28.5" x14ac:dyDescent="0.55000000000000004">
      <c r="A7" s="60"/>
      <c r="B7" s="60"/>
      <c r="C7" s="60"/>
      <c r="D7" s="60"/>
      <c r="E7" s="60"/>
    </row>
    <row r="8" spans="1:13" ht="24.75" thickBot="1" x14ac:dyDescent="0.6">
      <c r="A8" s="155" t="s">
        <v>58</v>
      </c>
      <c r="C8" s="4" t="s">
        <v>175</v>
      </c>
      <c r="E8" s="4" t="str">
        <f>سهام!Q9</f>
        <v>1399/06/31</v>
      </c>
    </row>
    <row r="9" spans="1:13" ht="24.75" thickBot="1" x14ac:dyDescent="0.6">
      <c r="A9" s="154" t="s">
        <v>58</v>
      </c>
      <c r="C9" s="4" t="s">
        <v>23</v>
      </c>
      <c r="E9" s="4" t="s">
        <v>23</v>
      </c>
    </row>
    <row r="10" spans="1:13" ht="24" x14ac:dyDescent="0.6">
      <c r="A10" s="2" t="s">
        <v>68</v>
      </c>
      <c r="C10" s="68">
        <v>221707386</v>
      </c>
      <c r="E10" s="3">
        <v>2749924903</v>
      </c>
    </row>
    <row r="11" spans="1:13" ht="24" x14ac:dyDescent="0.6">
      <c r="A11" s="2" t="s">
        <v>143</v>
      </c>
      <c r="C11" s="41">
        <v>196323330</v>
      </c>
      <c r="E11" s="3">
        <v>2853101008</v>
      </c>
    </row>
    <row r="12" spans="1:13" ht="24.75" thickBot="1" x14ac:dyDescent="0.65">
      <c r="A12" s="2" t="s">
        <v>39</v>
      </c>
      <c r="C12" s="8">
        <f>SUM(C10:C11)</f>
        <v>418030716</v>
      </c>
      <c r="E12" s="5">
        <f>SUM(E10:E11)</f>
        <v>5603025911</v>
      </c>
    </row>
    <row r="13" spans="1:13" ht="23.25" thickTop="1" x14ac:dyDescent="0.55000000000000004">
      <c r="M13" s="63"/>
    </row>
    <row r="14" spans="1:13" x14ac:dyDescent="0.55000000000000004">
      <c r="M14" s="63"/>
    </row>
    <row r="15" spans="1:13" x14ac:dyDescent="0.55000000000000004">
      <c r="M15" s="63"/>
    </row>
    <row r="16" spans="1:13" x14ac:dyDescent="0.55000000000000004">
      <c r="M16" s="63"/>
    </row>
    <row r="17" spans="13:13" x14ac:dyDescent="0.55000000000000004">
      <c r="M17" s="63"/>
    </row>
    <row r="18" spans="13:13" x14ac:dyDescent="0.55000000000000004">
      <c r="M18" s="63"/>
    </row>
    <row r="19" spans="13:13" x14ac:dyDescent="0.55000000000000004">
      <c r="M19" s="63"/>
    </row>
    <row r="20" spans="13:13" x14ac:dyDescent="0.55000000000000004">
      <c r="M20" s="63"/>
    </row>
    <row r="21" spans="13:13" x14ac:dyDescent="0.55000000000000004">
      <c r="M21" s="63"/>
    </row>
    <row r="22" spans="13:13" x14ac:dyDescent="0.55000000000000004">
      <c r="M22" s="63"/>
    </row>
    <row r="23" spans="13:13" x14ac:dyDescent="0.55000000000000004">
      <c r="M23" s="63"/>
    </row>
    <row r="24" spans="13:13" x14ac:dyDescent="0.55000000000000004">
      <c r="M24" s="63"/>
    </row>
    <row r="25" spans="13:13" x14ac:dyDescent="0.55000000000000004">
      <c r="M25" s="63"/>
    </row>
    <row r="26" spans="13:13" x14ac:dyDescent="0.55000000000000004">
      <c r="M26" s="63"/>
    </row>
    <row r="27" spans="13:13" x14ac:dyDescent="0.55000000000000004">
      <c r="M27" s="63"/>
    </row>
    <row r="28" spans="13:13" x14ac:dyDescent="0.55000000000000004">
      <c r="M28" s="63"/>
    </row>
    <row r="29" spans="13:13" x14ac:dyDescent="0.55000000000000004">
      <c r="M29" s="63"/>
    </row>
    <row r="30" spans="13:13" x14ac:dyDescent="0.55000000000000004">
      <c r="M30" s="63"/>
    </row>
    <row r="31" spans="13:13" x14ac:dyDescent="0.55000000000000004">
      <c r="M31" s="63"/>
    </row>
    <row r="32" spans="13:13" x14ac:dyDescent="0.55000000000000004">
      <c r="M32" s="63"/>
    </row>
    <row r="33" spans="13:13" x14ac:dyDescent="0.55000000000000004">
      <c r="M33" s="63"/>
    </row>
    <row r="34" spans="13:13" x14ac:dyDescent="0.55000000000000004">
      <c r="M34" s="63"/>
    </row>
    <row r="35" spans="13:13" x14ac:dyDescent="0.55000000000000004">
      <c r="M35" s="63"/>
    </row>
    <row r="36" spans="13:13" x14ac:dyDescent="0.55000000000000004">
      <c r="M36" s="63"/>
    </row>
    <row r="37" spans="13:13" x14ac:dyDescent="0.55000000000000004">
      <c r="M37" s="63"/>
    </row>
    <row r="38" spans="13:13" x14ac:dyDescent="0.55000000000000004">
      <c r="M38" s="63"/>
    </row>
    <row r="39" spans="13:13" x14ac:dyDescent="0.55000000000000004">
      <c r="M39" s="63"/>
    </row>
    <row r="40" spans="13:13" x14ac:dyDescent="0.55000000000000004">
      <c r="M40" s="63"/>
    </row>
    <row r="41" spans="13:13" x14ac:dyDescent="0.55000000000000004">
      <c r="M41" s="63"/>
    </row>
    <row r="42" spans="13:13" x14ac:dyDescent="0.55000000000000004">
      <c r="M42" s="6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9"/>
  <sheetViews>
    <sheetView rightToLeft="1" view="pageBreakPreview" topLeftCell="A22" zoomScale="40" zoomScaleNormal="60" zoomScaleSheetLayoutView="40" workbookViewId="0">
      <selection activeCell="AJ23" sqref="AJ23"/>
    </sheetView>
  </sheetViews>
  <sheetFormatPr defaultColWidth="9.140625" defaultRowHeight="31.5" x14ac:dyDescent="0.75"/>
  <cols>
    <col min="1" max="1" width="49.140625" style="88" customWidth="1"/>
    <col min="2" max="2" width="1" style="88" customWidth="1"/>
    <col min="3" max="3" width="20.5703125" style="88" customWidth="1"/>
    <col min="4" max="4" width="1" style="88" customWidth="1"/>
    <col min="5" max="5" width="29.85546875" style="88" bestFit="1" customWidth="1"/>
    <col min="6" max="6" width="0.7109375" style="88" customWidth="1"/>
    <col min="7" max="7" width="30" style="88" bestFit="1" customWidth="1"/>
    <col min="8" max="8" width="0.5703125" style="88" customWidth="1"/>
    <col min="9" max="9" width="18.5703125" style="88" bestFit="1" customWidth="1"/>
    <col min="10" max="10" width="0.5703125" style="88" customWidth="1"/>
    <col min="11" max="11" width="33.42578125" style="88" customWidth="1"/>
    <col min="12" max="12" width="0.7109375" style="88" customWidth="1"/>
    <col min="13" max="13" width="20.85546875" style="88" bestFit="1" customWidth="1"/>
    <col min="14" max="14" width="0.85546875" style="88" customWidth="1"/>
    <col min="15" max="15" width="29.85546875" style="88" bestFit="1" customWidth="1"/>
    <col min="16" max="16" width="1" style="88" customWidth="1"/>
    <col min="17" max="17" width="20.5703125" style="88" bestFit="1" customWidth="1"/>
    <col min="18" max="18" width="1" style="88" customWidth="1"/>
    <col min="19" max="19" width="18.140625" style="88" bestFit="1" customWidth="1"/>
    <col min="20" max="20" width="1" style="88" customWidth="1"/>
    <col min="21" max="21" width="33" style="88" customWidth="1"/>
    <col min="22" max="22" width="0.85546875" style="88" customWidth="1"/>
    <col min="23" max="23" width="32.7109375" style="88" customWidth="1"/>
    <col min="24" max="24" width="1" style="88" customWidth="1"/>
    <col min="25" max="25" width="19.5703125" style="88" customWidth="1"/>
    <col min="26" max="26" width="1" style="88" customWidth="1"/>
    <col min="27" max="16384" width="9.140625" style="88"/>
  </cols>
  <sheetData>
    <row r="2" spans="1:25" ht="47.25" customHeight="1" x14ac:dyDescent="1">
      <c r="A2" s="132" t="s">
        <v>69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ht="47.25" customHeight="1" x14ac:dyDescent="1">
      <c r="A3" s="132" t="s">
        <v>113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5" ht="47.25" customHeight="1" x14ac:dyDescent="1">
      <c r="A4" s="132" t="s">
        <v>153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</row>
    <row r="5" spans="1:25" ht="47.25" customHeight="1" x14ac:dyDescent="0.8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s="90" customFormat="1" ht="47.25" customHeight="1" x14ac:dyDescent="0.75">
      <c r="A6" s="58" t="s">
        <v>70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90" customFormat="1" ht="47.25" customHeight="1" x14ac:dyDescent="0.75">
      <c r="A7" s="58" t="s">
        <v>71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5" x14ac:dyDescent="0.75">
      <c r="C8" s="91"/>
      <c r="D8" s="91"/>
      <c r="E8" s="91"/>
      <c r="F8" s="91"/>
      <c r="G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40.5" customHeight="1" thickBot="1" x14ac:dyDescent="0.8">
      <c r="A9" s="92" t="s">
        <v>3</v>
      </c>
      <c r="C9" s="129" t="s">
        <v>144</v>
      </c>
      <c r="D9" s="129" t="s">
        <v>4</v>
      </c>
      <c r="E9" s="129" t="s">
        <v>4</v>
      </c>
      <c r="F9" s="129" t="s">
        <v>4</v>
      </c>
      <c r="G9" s="129" t="s">
        <v>4</v>
      </c>
      <c r="I9" s="129" t="s">
        <v>5</v>
      </c>
      <c r="J9" s="129" t="s">
        <v>5</v>
      </c>
      <c r="K9" s="129" t="s">
        <v>5</v>
      </c>
      <c r="L9" s="129" t="s">
        <v>5</v>
      </c>
      <c r="M9" s="129" t="s">
        <v>5</v>
      </c>
      <c r="N9" s="129" t="s">
        <v>5</v>
      </c>
      <c r="O9" s="129" t="s">
        <v>5</v>
      </c>
      <c r="Q9" s="129" t="s">
        <v>154</v>
      </c>
      <c r="R9" s="129" t="s">
        <v>6</v>
      </c>
      <c r="S9" s="129" t="s">
        <v>6</v>
      </c>
      <c r="T9" s="129" t="s">
        <v>6</v>
      </c>
      <c r="U9" s="129" t="s">
        <v>6</v>
      </c>
      <c r="V9" s="129" t="s">
        <v>6</v>
      </c>
      <c r="W9" s="129" t="s">
        <v>6</v>
      </c>
      <c r="X9" s="129" t="s">
        <v>6</v>
      </c>
      <c r="Y9" s="129" t="s">
        <v>6</v>
      </c>
    </row>
    <row r="10" spans="1:25" ht="33.75" x14ac:dyDescent="0.75">
      <c r="A10" s="133" t="s">
        <v>3</v>
      </c>
      <c r="B10" s="93"/>
      <c r="C10" s="127" t="s">
        <v>7</v>
      </c>
      <c r="E10" s="127" t="s">
        <v>8</v>
      </c>
      <c r="G10" s="127" t="s">
        <v>9</v>
      </c>
      <c r="I10" s="127" t="s">
        <v>10</v>
      </c>
      <c r="J10" s="127" t="s">
        <v>10</v>
      </c>
      <c r="K10" s="127" t="s">
        <v>10</v>
      </c>
      <c r="M10" s="127" t="s">
        <v>11</v>
      </c>
      <c r="N10" s="127" t="s">
        <v>11</v>
      </c>
      <c r="O10" s="127" t="s">
        <v>11</v>
      </c>
      <c r="Q10" s="127" t="s">
        <v>7</v>
      </c>
      <c r="S10" s="127" t="s">
        <v>12</v>
      </c>
      <c r="U10" s="127" t="s">
        <v>8</v>
      </c>
      <c r="W10" s="127" t="s">
        <v>9</v>
      </c>
      <c r="Y10" s="130" t="s">
        <v>13</v>
      </c>
    </row>
    <row r="11" spans="1:25" ht="33.75" x14ac:dyDescent="0.75">
      <c r="A11" s="133" t="s">
        <v>3</v>
      </c>
      <c r="B11" s="93"/>
      <c r="C11" s="133" t="s">
        <v>7</v>
      </c>
      <c r="E11" s="128" t="s">
        <v>8</v>
      </c>
      <c r="F11" s="94"/>
      <c r="G11" s="128" t="s">
        <v>9</v>
      </c>
      <c r="I11" s="92" t="s">
        <v>7</v>
      </c>
      <c r="K11" s="92" t="s">
        <v>8</v>
      </c>
      <c r="M11" s="92" t="s">
        <v>7</v>
      </c>
      <c r="O11" s="92" t="s">
        <v>14</v>
      </c>
      <c r="Q11" s="133" t="s">
        <v>7</v>
      </c>
      <c r="S11" s="128" t="s">
        <v>12</v>
      </c>
      <c r="U11" s="128" t="s">
        <v>8</v>
      </c>
      <c r="W11" s="128" t="s">
        <v>9</v>
      </c>
      <c r="Y11" s="131" t="s">
        <v>13</v>
      </c>
    </row>
    <row r="12" spans="1:25" ht="41.25" customHeight="1" x14ac:dyDescent="0.85">
      <c r="A12" s="95" t="s">
        <v>102</v>
      </c>
      <c r="C12" s="96">
        <v>57972001</v>
      </c>
      <c r="D12" s="96"/>
      <c r="E12" s="96">
        <v>207783884869</v>
      </c>
      <c r="F12" s="96"/>
      <c r="G12" s="96">
        <v>376477632591.92902</v>
      </c>
      <c r="H12" s="96"/>
      <c r="I12" s="96">
        <v>0</v>
      </c>
      <c r="J12" s="96"/>
      <c r="K12" s="96">
        <v>0</v>
      </c>
      <c r="L12" s="96"/>
      <c r="M12" s="96">
        <v>-2972001</v>
      </c>
      <c r="N12" s="96"/>
      <c r="O12" s="96">
        <v>17816762200</v>
      </c>
      <c r="P12" s="96"/>
      <c r="Q12" s="96">
        <v>55000000</v>
      </c>
      <c r="R12" s="96"/>
      <c r="S12" s="96">
        <v>5490</v>
      </c>
      <c r="T12" s="96"/>
      <c r="U12" s="96">
        <v>197131606132</v>
      </c>
      <c r="V12" s="96"/>
      <c r="W12" s="96">
        <v>300153397500</v>
      </c>
      <c r="X12" s="96"/>
      <c r="Y12" s="97" t="s">
        <v>155</v>
      </c>
    </row>
    <row r="13" spans="1:25" ht="41.25" customHeight="1" x14ac:dyDescent="0.85">
      <c r="A13" s="95" t="s">
        <v>87</v>
      </c>
      <c r="C13" s="96">
        <v>5500000</v>
      </c>
      <c r="D13" s="96"/>
      <c r="E13" s="96">
        <v>137596168821</v>
      </c>
      <c r="F13" s="96"/>
      <c r="G13" s="96">
        <v>315953822250</v>
      </c>
      <c r="H13" s="96"/>
      <c r="I13" s="96">
        <v>0</v>
      </c>
      <c r="J13" s="96"/>
      <c r="K13" s="96">
        <v>0</v>
      </c>
      <c r="L13" s="96"/>
      <c r="M13" s="98">
        <v>0</v>
      </c>
      <c r="N13" s="96"/>
      <c r="O13" s="96">
        <v>0</v>
      </c>
      <c r="P13" s="96"/>
      <c r="Q13" s="96">
        <v>5500000</v>
      </c>
      <c r="R13" s="96"/>
      <c r="S13" s="96">
        <v>67130</v>
      </c>
      <c r="T13" s="96"/>
      <c r="U13" s="96">
        <v>137596168821</v>
      </c>
      <c r="V13" s="96"/>
      <c r="W13" s="96">
        <v>367018170750</v>
      </c>
      <c r="X13" s="96"/>
      <c r="Y13" s="97" t="s">
        <v>156</v>
      </c>
    </row>
    <row r="14" spans="1:25" ht="41.25" customHeight="1" x14ac:dyDescent="0.85">
      <c r="A14" s="95" t="s">
        <v>104</v>
      </c>
      <c r="C14" s="96">
        <v>5300000</v>
      </c>
      <c r="D14" s="96"/>
      <c r="E14" s="96">
        <v>299901255509</v>
      </c>
      <c r="F14" s="96"/>
      <c r="G14" s="96">
        <v>244193352750</v>
      </c>
      <c r="H14" s="96"/>
      <c r="I14" s="96">
        <v>630000</v>
      </c>
      <c r="J14" s="96"/>
      <c r="K14" s="96">
        <v>22584910917</v>
      </c>
      <c r="L14" s="96"/>
      <c r="M14" s="98">
        <v>-30000</v>
      </c>
      <c r="N14" s="96"/>
      <c r="O14" s="96">
        <v>969198788</v>
      </c>
      <c r="P14" s="96"/>
      <c r="Q14" s="96">
        <v>5900000</v>
      </c>
      <c r="R14" s="96"/>
      <c r="S14" s="96">
        <v>32156</v>
      </c>
      <c r="T14" s="96"/>
      <c r="U14" s="96">
        <v>320854701839</v>
      </c>
      <c r="V14" s="96"/>
      <c r="W14" s="96">
        <v>188591563620</v>
      </c>
      <c r="X14" s="96"/>
      <c r="Y14" s="97" t="s">
        <v>157</v>
      </c>
    </row>
    <row r="15" spans="1:25" ht="41.25" customHeight="1" x14ac:dyDescent="0.85">
      <c r="A15" s="95" t="s">
        <v>132</v>
      </c>
      <c r="C15" s="96">
        <v>3000000</v>
      </c>
      <c r="D15" s="96"/>
      <c r="E15" s="96">
        <v>171783668535</v>
      </c>
      <c r="F15" s="96"/>
      <c r="G15" s="96">
        <v>153282510000</v>
      </c>
      <c r="H15" s="96"/>
      <c r="I15" s="96">
        <v>0</v>
      </c>
      <c r="J15" s="96"/>
      <c r="K15" s="96">
        <v>0</v>
      </c>
      <c r="L15" s="96"/>
      <c r="M15" s="98">
        <v>0</v>
      </c>
      <c r="N15" s="96"/>
      <c r="O15" s="96">
        <v>0</v>
      </c>
      <c r="P15" s="96"/>
      <c r="Q15" s="96">
        <v>3000000</v>
      </c>
      <c r="R15" s="96"/>
      <c r="S15" s="96">
        <v>37360</v>
      </c>
      <c r="T15" s="96"/>
      <c r="U15" s="96">
        <v>171783668535</v>
      </c>
      <c r="V15" s="96"/>
      <c r="W15" s="96">
        <v>111413124000</v>
      </c>
      <c r="X15" s="96"/>
      <c r="Y15" s="97" t="s">
        <v>158</v>
      </c>
    </row>
    <row r="16" spans="1:25" ht="41.25" customHeight="1" x14ac:dyDescent="0.85">
      <c r="A16" s="95" t="s">
        <v>134</v>
      </c>
      <c r="C16" s="96">
        <v>2200000</v>
      </c>
      <c r="D16" s="96"/>
      <c r="E16" s="96">
        <v>312158615883</v>
      </c>
      <c r="F16" s="96"/>
      <c r="G16" s="96">
        <v>319988671200</v>
      </c>
      <c r="H16" s="96"/>
      <c r="I16" s="96">
        <v>0</v>
      </c>
      <c r="J16" s="96"/>
      <c r="K16" s="96">
        <v>0</v>
      </c>
      <c r="L16" s="96"/>
      <c r="M16" s="98">
        <v>-450000</v>
      </c>
      <c r="N16" s="96"/>
      <c r="O16" s="96">
        <v>58036561788</v>
      </c>
      <c r="P16" s="96"/>
      <c r="Q16" s="96">
        <v>1750000</v>
      </c>
      <c r="R16" s="96"/>
      <c r="S16" s="96">
        <v>127579</v>
      </c>
      <c r="T16" s="96"/>
      <c r="U16" s="96">
        <v>248307989916</v>
      </c>
      <c r="V16" s="96"/>
      <c r="W16" s="96">
        <v>221934833662.5</v>
      </c>
      <c r="X16" s="96"/>
      <c r="Y16" s="97" t="s">
        <v>159</v>
      </c>
    </row>
    <row r="17" spans="1:25" ht="41.25" customHeight="1" x14ac:dyDescent="0.85">
      <c r="A17" s="95" t="s">
        <v>116</v>
      </c>
      <c r="C17" s="96">
        <v>7000000</v>
      </c>
      <c r="D17" s="96"/>
      <c r="E17" s="96">
        <v>77266919096</v>
      </c>
      <c r="F17" s="96"/>
      <c r="G17" s="96">
        <v>117874449000</v>
      </c>
      <c r="H17" s="96"/>
      <c r="I17" s="96">
        <v>0</v>
      </c>
      <c r="J17" s="96"/>
      <c r="K17" s="96">
        <v>0</v>
      </c>
      <c r="L17" s="96"/>
      <c r="M17" s="98">
        <v>-7000000</v>
      </c>
      <c r="N17" s="96"/>
      <c r="O17" s="96">
        <v>0</v>
      </c>
      <c r="P17" s="96"/>
      <c r="Q17" s="96">
        <v>0</v>
      </c>
      <c r="R17" s="96"/>
      <c r="S17" s="96">
        <v>0</v>
      </c>
      <c r="T17" s="96"/>
      <c r="U17" s="96">
        <v>0</v>
      </c>
      <c r="V17" s="96"/>
      <c r="W17" s="96">
        <v>0</v>
      </c>
      <c r="X17" s="96"/>
      <c r="Y17" s="97" t="s">
        <v>138</v>
      </c>
    </row>
    <row r="18" spans="1:25" ht="41.25" customHeight="1" x14ac:dyDescent="0.85">
      <c r="A18" s="95" t="s">
        <v>133</v>
      </c>
      <c r="C18" s="96">
        <v>462522</v>
      </c>
      <c r="D18" s="96"/>
      <c r="E18" s="96">
        <v>12026034522</v>
      </c>
      <c r="F18" s="96"/>
      <c r="G18" s="96">
        <v>9783905474.448</v>
      </c>
      <c r="H18" s="96"/>
      <c r="I18" s="96">
        <v>187478</v>
      </c>
      <c r="J18" s="96"/>
      <c r="K18" s="96">
        <v>2967462853</v>
      </c>
      <c r="L18" s="96"/>
      <c r="M18" s="98">
        <v>-150000</v>
      </c>
      <c r="N18" s="96"/>
      <c r="O18" s="96">
        <v>2464250060</v>
      </c>
      <c r="P18" s="96"/>
      <c r="Q18" s="96">
        <v>500000</v>
      </c>
      <c r="R18" s="96"/>
      <c r="S18" s="96">
        <v>14740</v>
      </c>
      <c r="T18" s="96"/>
      <c r="U18" s="96">
        <v>11533459523</v>
      </c>
      <c r="V18" s="96"/>
      <c r="W18" s="96">
        <v>7326148500</v>
      </c>
      <c r="X18" s="96"/>
      <c r="Y18" s="97" t="s">
        <v>149</v>
      </c>
    </row>
    <row r="19" spans="1:25" ht="41.25" customHeight="1" x14ac:dyDescent="0.85">
      <c r="A19" s="95" t="s">
        <v>114</v>
      </c>
      <c r="C19" s="96">
        <v>1500000</v>
      </c>
      <c r="D19" s="96"/>
      <c r="E19" s="96">
        <v>119530852249</v>
      </c>
      <c r="F19" s="96"/>
      <c r="G19" s="96">
        <v>88800971625</v>
      </c>
      <c r="H19" s="96"/>
      <c r="I19" s="96">
        <v>0</v>
      </c>
      <c r="J19" s="96"/>
      <c r="K19" s="96">
        <v>0</v>
      </c>
      <c r="L19" s="96"/>
      <c r="M19" s="98">
        <v>-200000</v>
      </c>
      <c r="N19" s="96"/>
      <c r="O19" s="96">
        <v>7843054510</v>
      </c>
      <c r="P19" s="96"/>
      <c r="Q19" s="96">
        <v>1300000</v>
      </c>
      <c r="R19" s="96"/>
      <c r="S19" s="96">
        <v>39282</v>
      </c>
      <c r="T19" s="96"/>
      <c r="U19" s="96">
        <v>103593405283</v>
      </c>
      <c r="V19" s="96"/>
      <c r="W19" s="96">
        <v>50762753730</v>
      </c>
      <c r="X19" s="96"/>
      <c r="Y19" s="97" t="s">
        <v>151</v>
      </c>
    </row>
    <row r="20" spans="1:25" ht="41.25" customHeight="1" x14ac:dyDescent="0.85">
      <c r="A20" s="95" t="s">
        <v>135</v>
      </c>
      <c r="C20" s="96">
        <v>1600000</v>
      </c>
      <c r="D20" s="96"/>
      <c r="E20" s="96">
        <v>73322258890</v>
      </c>
      <c r="F20" s="96"/>
      <c r="G20" s="96">
        <v>88796498400</v>
      </c>
      <c r="H20" s="96"/>
      <c r="I20" s="96">
        <v>0</v>
      </c>
      <c r="J20" s="96"/>
      <c r="K20" s="96">
        <v>0</v>
      </c>
      <c r="L20" s="96"/>
      <c r="M20" s="98">
        <v>-1400000</v>
      </c>
      <c r="N20" s="96"/>
      <c r="O20" s="96">
        <v>67061026208</v>
      </c>
      <c r="P20" s="96"/>
      <c r="Q20" s="96">
        <v>200000</v>
      </c>
      <c r="R20" s="96"/>
      <c r="S20" s="96">
        <v>42160</v>
      </c>
      <c r="T20" s="96"/>
      <c r="U20" s="96">
        <v>9165282361</v>
      </c>
      <c r="V20" s="96"/>
      <c r="W20" s="96">
        <v>8381829600</v>
      </c>
      <c r="X20" s="96"/>
      <c r="Y20" s="97" t="s">
        <v>160</v>
      </c>
    </row>
    <row r="21" spans="1:25" ht="41.25" customHeight="1" x14ac:dyDescent="0.85">
      <c r="A21" s="95" t="s">
        <v>90</v>
      </c>
      <c r="C21" s="96">
        <v>2500000</v>
      </c>
      <c r="D21" s="96"/>
      <c r="E21" s="96">
        <v>152215646825</v>
      </c>
      <c r="F21" s="96"/>
      <c r="G21" s="96">
        <v>132183798750</v>
      </c>
      <c r="H21" s="96"/>
      <c r="I21" s="96">
        <v>1000000</v>
      </c>
      <c r="J21" s="96"/>
      <c r="K21" s="96">
        <v>55240294437</v>
      </c>
      <c r="L21" s="96"/>
      <c r="M21" s="98">
        <v>-2000000</v>
      </c>
      <c r="N21" s="96"/>
      <c r="O21" s="96">
        <v>96323824209</v>
      </c>
      <c r="P21" s="96"/>
      <c r="Q21" s="96">
        <v>1500000</v>
      </c>
      <c r="R21" s="96"/>
      <c r="S21" s="96">
        <v>57190</v>
      </c>
      <c r="T21" s="96"/>
      <c r="U21" s="96">
        <v>85683423779</v>
      </c>
      <c r="V21" s="96"/>
      <c r="W21" s="96">
        <v>85274579250</v>
      </c>
      <c r="X21" s="96"/>
      <c r="Y21" s="97" t="s">
        <v>161</v>
      </c>
    </row>
    <row r="22" spans="1:25" ht="41.25" customHeight="1" x14ac:dyDescent="0.85">
      <c r="A22" s="95" t="s">
        <v>100</v>
      </c>
      <c r="C22" s="96">
        <v>24000</v>
      </c>
      <c r="D22" s="96"/>
      <c r="E22" s="96">
        <v>12667697252</v>
      </c>
      <c r="F22" s="96"/>
      <c r="G22" s="96">
        <v>25741718580</v>
      </c>
      <c r="H22" s="96"/>
      <c r="I22" s="96">
        <v>0</v>
      </c>
      <c r="J22" s="96"/>
      <c r="K22" s="96">
        <v>0</v>
      </c>
      <c r="L22" s="96"/>
      <c r="M22" s="98">
        <v>0</v>
      </c>
      <c r="N22" s="96"/>
      <c r="O22" s="96">
        <v>0</v>
      </c>
      <c r="P22" s="96"/>
      <c r="Q22" s="96">
        <v>24000</v>
      </c>
      <c r="R22" s="96"/>
      <c r="S22" s="96">
        <v>1299013</v>
      </c>
      <c r="T22" s="96"/>
      <c r="U22" s="96">
        <v>12667697252</v>
      </c>
      <c r="V22" s="96"/>
      <c r="W22" s="96">
        <v>31137341610</v>
      </c>
      <c r="X22" s="96"/>
      <c r="Y22" s="97" t="s">
        <v>162</v>
      </c>
    </row>
    <row r="23" spans="1:25" ht="41.25" customHeight="1" x14ac:dyDescent="0.85">
      <c r="A23" s="95" t="s">
        <v>101</v>
      </c>
      <c r="C23" s="96">
        <v>36000</v>
      </c>
      <c r="D23" s="96"/>
      <c r="E23" s="96">
        <v>17636891125</v>
      </c>
      <c r="F23" s="96"/>
      <c r="G23" s="96">
        <v>38857898835</v>
      </c>
      <c r="H23" s="96"/>
      <c r="I23" s="96">
        <v>0</v>
      </c>
      <c r="J23" s="96"/>
      <c r="K23" s="96">
        <v>0</v>
      </c>
      <c r="L23" s="96"/>
      <c r="M23" s="98">
        <v>0</v>
      </c>
      <c r="N23" s="96"/>
      <c r="O23" s="96">
        <v>0</v>
      </c>
      <c r="P23" s="96"/>
      <c r="Q23" s="96">
        <v>36000</v>
      </c>
      <c r="R23" s="96"/>
      <c r="S23" s="96">
        <v>1303884</v>
      </c>
      <c r="T23" s="96"/>
      <c r="U23" s="96">
        <v>17636891125</v>
      </c>
      <c r="V23" s="96"/>
      <c r="W23" s="96">
        <v>46881149220</v>
      </c>
      <c r="X23" s="96"/>
      <c r="Y23" s="97" t="s">
        <v>163</v>
      </c>
    </row>
    <row r="24" spans="1:25" ht="41.25" customHeight="1" x14ac:dyDescent="0.85">
      <c r="A24" s="95" t="s">
        <v>93</v>
      </c>
      <c r="C24" s="96">
        <v>20600000</v>
      </c>
      <c r="D24" s="96"/>
      <c r="E24" s="96">
        <v>317438341510</v>
      </c>
      <c r="F24" s="96"/>
      <c r="G24" s="96">
        <v>471799987200</v>
      </c>
      <c r="H24" s="96"/>
      <c r="I24" s="96">
        <v>500000</v>
      </c>
      <c r="J24" s="96"/>
      <c r="K24" s="96">
        <v>10470208065</v>
      </c>
      <c r="L24" s="96"/>
      <c r="M24" s="98">
        <v>-400000</v>
      </c>
      <c r="N24" s="96"/>
      <c r="O24" s="96">
        <v>7956376234</v>
      </c>
      <c r="P24" s="96"/>
      <c r="Q24" s="96">
        <v>20700000</v>
      </c>
      <c r="R24" s="96"/>
      <c r="S24" s="96">
        <v>19930</v>
      </c>
      <c r="T24" s="96"/>
      <c r="U24" s="96">
        <v>321709002560</v>
      </c>
      <c r="V24" s="96"/>
      <c r="W24" s="96">
        <v>410096321550</v>
      </c>
      <c r="X24" s="96"/>
      <c r="Y24" s="97" t="s">
        <v>164</v>
      </c>
    </row>
    <row r="25" spans="1:25" ht="41.25" customHeight="1" x14ac:dyDescent="0.85">
      <c r="A25" s="95" t="s">
        <v>146</v>
      </c>
      <c r="C25" s="96">
        <v>3000000</v>
      </c>
      <c r="D25" s="96"/>
      <c r="E25" s="96">
        <v>88086108394</v>
      </c>
      <c r="F25" s="96"/>
      <c r="G25" s="96">
        <v>71213742000</v>
      </c>
      <c r="H25" s="96"/>
      <c r="I25" s="96">
        <v>500000</v>
      </c>
      <c r="J25" s="96"/>
      <c r="K25" s="96">
        <v>10129391202</v>
      </c>
      <c r="L25" s="96"/>
      <c r="M25" s="98">
        <v>0</v>
      </c>
      <c r="N25" s="96"/>
      <c r="O25" s="96">
        <v>0</v>
      </c>
      <c r="P25" s="96"/>
      <c r="Q25" s="96">
        <v>3500000</v>
      </c>
      <c r="R25" s="96"/>
      <c r="S25" s="96">
        <v>17420</v>
      </c>
      <c r="T25" s="96"/>
      <c r="U25" s="96">
        <v>98215499596</v>
      </c>
      <c r="V25" s="96"/>
      <c r="W25" s="96">
        <v>60607228500</v>
      </c>
      <c r="X25" s="96"/>
      <c r="Y25" s="97" t="s">
        <v>165</v>
      </c>
    </row>
    <row r="26" spans="1:25" ht="41.25" customHeight="1" x14ac:dyDescent="0.85">
      <c r="A26" s="95" t="s">
        <v>145</v>
      </c>
      <c r="C26" s="96">
        <v>610000</v>
      </c>
      <c r="D26" s="96"/>
      <c r="E26" s="96">
        <v>32140285471</v>
      </c>
      <c r="F26" s="96"/>
      <c r="G26" s="96">
        <v>24175991835</v>
      </c>
      <c r="H26" s="96"/>
      <c r="I26" s="96">
        <v>390000</v>
      </c>
      <c r="J26" s="96"/>
      <c r="K26" s="96">
        <v>13767024717</v>
      </c>
      <c r="L26" s="96"/>
      <c r="M26" s="98">
        <v>0</v>
      </c>
      <c r="N26" s="96"/>
      <c r="O26" s="96">
        <v>0</v>
      </c>
      <c r="P26" s="96"/>
      <c r="Q26" s="96">
        <v>1000000</v>
      </c>
      <c r="R26" s="96"/>
      <c r="S26" s="96">
        <v>30180</v>
      </c>
      <c r="T26" s="96"/>
      <c r="U26" s="96">
        <v>45907310188</v>
      </c>
      <c r="V26" s="96"/>
      <c r="W26" s="96">
        <v>30000429000</v>
      </c>
      <c r="X26" s="96"/>
      <c r="Y26" s="97" t="s">
        <v>166</v>
      </c>
    </row>
    <row r="27" spans="1:25" ht="41.25" customHeight="1" x14ac:dyDescent="0.85">
      <c r="A27" s="95" t="s">
        <v>136</v>
      </c>
      <c r="C27" s="96">
        <v>2000000</v>
      </c>
      <c r="D27" s="96"/>
      <c r="E27" s="96">
        <v>87837665633</v>
      </c>
      <c r="F27" s="96"/>
      <c r="G27" s="96">
        <v>78172092000</v>
      </c>
      <c r="H27" s="96"/>
      <c r="I27" s="96">
        <v>0</v>
      </c>
      <c r="J27" s="96"/>
      <c r="K27" s="96">
        <v>0</v>
      </c>
      <c r="L27" s="96"/>
      <c r="M27" s="98">
        <v>-2000000</v>
      </c>
      <c r="N27" s="96"/>
      <c r="O27" s="96">
        <v>77575662597</v>
      </c>
      <c r="P27" s="96"/>
      <c r="Q27" s="96">
        <v>0</v>
      </c>
      <c r="R27" s="96"/>
      <c r="S27" s="96">
        <v>0</v>
      </c>
      <c r="T27" s="96"/>
      <c r="U27" s="96">
        <v>0</v>
      </c>
      <c r="V27" s="96"/>
      <c r="W27" s="96">
        <v>0</v>
      </c>
      <c r="X27" s="96"/>
      <c r="Y27" s="97" t="s">
        <v>138</v>
      </c>
    </row>
    <row r="28" spans="1:25" ht="41.25" customHeight="1" x14ac:dyDescent="0.85">
      <c r="A28" s="95" t="s">
        <v>125</v>
      </c>
      <c r="C28" s="96">
        <v>7000000</v>
      </c>
      <c r="D28" s="96"/>
      <c r="E28" s="96">
        <v>159986928604</v>
      </c>
      <c r="F28" s="96"/>
      <c r="G28" s="96">
        <v>208680916500</v>
      </c>
      <c r="H28" s="96"/>
      <c r="I28" s="96">
        <v>0</v>
      </c>
      <c r="J28" s="96"/>
      <c r="K28" s="96">
        <v>0</v>
      </c>
      <c r="L28" s="96"/>
      <c r="M28" s="98">
        <v>-7000000</v>
      </c>
      <c r="N28" s="96"/>
      <c r="O28" s="96">
        <v>179346370642</v>
      </c>
      <c r="P28" s="96"/>
      <c r="Q28" s="96">
        <v>0</v>
      </c>
      <c r="R28" s="96"/>
      <c r="S28" s="96">
        <v>0</v>
      </c>
      <c r="T28" s="96"/>
      <c r="U28" s="96">
        <v>0</v>
      </c>
      <c r="V28" s="96"/>
      <c r="W28" s="96">
        <v>0</v>
      </c>
      <c r="X28" s="96"/>
      <c r="Y28" s="97" t="s">
        <v>138</v>
      </c>
    </row>
    <row r="29" spans="1:25" ht="41.25" customHeight="1" x14ac:dyDescent="0.85">
      <c r="A29" s="95" t="s">
        <v>126</v>
      </c>
      <c r="C29" s="96">
        <v>2500000</v>
      </c>
      <c r="D29" s="96"/>
      <c r="E29" s="96">
        <v>67502570258</v>
      </c>
      <c r="F29" s="96"/>
      <c r="G29" s="96">
        <v>55368585000</v>
      </c>
      <c r="H29" s="96"/>
      <c r="I29" s="96">
        <v>0</v>
      </c>
      <c r="J29" s="96"/>
      <c r="K29" s="96">
        <v>0</v>
      </c>
      <c r="L29" s="96"/>
      <c r="M29" s="98">
        <v>-2400000</v>
      </c>
      <c r="N29" s="96"/>
      <c r="O29" s="96">
        <v>44112642855</v>
      </c>
      <c r="P29" s="96"/>
      <c r="Q29" s="96">
        <v>100000</v>
      </c>
      <c r="R29" s="96"/>
      <c r="S29" s="96">
        <v>17230</v>
      </c>
      <c r="T29" s="96"/>
      <c r="U29" s="96">
        <v>2700102817</v>
      </c>
      <c r="V29" s="96"/>
      <c r="W29" s="96">
        <v>1712748150</v>
      </c>
      <c r="X29" s="96"/>
      <c r="Y29" s="97" t="s">
        <v>167</v>
      </c>
    </row>
    <row r="30" spans="1:25" ht="41.25" customHeight="1" x14ac:dyDescent="0.85">
      <c r="A30" s="95" t="s">
        <v>98</v>
      </c>
      <c r="C30" s="96">
        <v>1550000</v>
      </c>
      <c r="D30" s="96"/>
      <c r="E30" s="96">
        <v>139521206517</v>
      </c>
      <c r="F30" s="96"/>
      <c r="G30" s="96">
        <v>314300120670</v>
      </c>
      <c r="H30" s="96"/>
      <c r="I30" s="96">
        <v>0</v>
      </c>
      <c r="J30" s="96"/>
      <c r="K30" s="96">
        <v>0</v>
      </c>
      <c r="L30" s="96"/>
      <c r="M30" s="98">
        <v>0</v>
      </c>
      <c r="N30" s="96"/>
      <c r="O30" s="96">
        <v>0</v>
      </c>
      <c r="P30" s="96"/>
      <c r="Q30" s="96">
        <v>1550000</v>
      </c>
      <c r="R30" s="96"/>
      <c r="S30" s="96">
        <v>237098</v>
      </c>
      <c r="T30" s="96"/>
      <c r="U30" s="96">
        <v>139521206517</v>
      </c>
      <c r="V30" s="96"/>
      <c r="W30" s="96">
        <v>365315263695</v>
      </c>
      <c r="X30" s="96"/>
      <c r="Y30" s="97" t="s">
        <v>168</v>
      </c>
    </row>
    <row r="31" spans="1:25" ht="41.25" customHeight="1" x14ac:dyDescent="0.85">
      <c r="A31" s="95" t="s">
        <v>92</v>
      </c>
      <c r="C31" s="96">
        <v>0</v>
      </c>
      <c r="D31" s="96"/>
      <c r="E31" s="96">
        <v>0</v>
      </c>
      <c r="F31" s="96"/>
      <c r="G31" s="96">
        <v>0</v>
      </c>
      <c r="H31" s="96"/>
      <c r="I31" s="96">
        <v>13000000</v>
      </c>
      <c r="J31" s="96"/>
      <c r="K31" s="96">
        <v>234680233610</v>
      </c>
      <c r="L31" s="96"/>
      <c r="M31" s="98">
        <v>0</v>
      </c>
      <c r="N31" s="96"/>
      <c r="O31" s="96">
        <v>0</v>
      </c>
      <c r="P31" s="96"/>
      <c r="Q31" s="96">
        <v>13000000</v>
      </c>
      <c r="R31" s="96"/>
      <c r="S31" s="96">
        <v>16710</v>
      </c>
      <c r="T31" s="96"/>
      <c r="U31" s="96">
        <v>234680233610</v>
      </c>
      <c r="V31" s="96"/>
      <c r="W31" s="96">
        <v>215937481500</v>
      </c>
      <c r="X31" s="96"/>
      <c r="Y31" s="97" t="s">
        <v>169</v>
      </c>
    </row>
    <row r="32" spans="1:25" ht="41.25" customHeight="1" x14ac:dyDescent="0.85">
      <c r="A32" s="95" t="s">
        <v>95</v>
      </c>
      <c r="C32" s="96">
        <v>0</v>
      </c>
      <c r="D32" s="96"/>
      <c r="E32" s="96">
        <v>0</v>
      </c>
      <c r="F32" s="96"/>
      <c r="G32" s="96">
        <v>0</v>
      </c>
      <c r="H32" s="96"/>
      <c r="I32" s="96">
        <v>8500000</v>
      </c>
      <c r="J32" s="96"/>
      <c r="K32" s="96">
        <v>180970428588</v>
      </c>
      <c r="L32" s="96"/>
      <c r="M32" s="98">
        <v>0</v>
      </c>
      <c r="N32" s="96"/>
      <c r="O32" s="96">
        <v>0</v>
      </c>
      <c r="P32" s="96"/>
      <c r="Q32" s="96">
        <v>8500000</v>
      </c>
      <c r="R32" s="96"/>
      <c r="S32" s="96">
        <v>19530</v>
      </c>
      <c r="T32" s="96"/>
      <c r="U32" s="96">
        <v>180970428588</v>
      </c>
      <c r="V32" s="96"/>
      <c r="W32" s="96">
        <v>165017270250</v>
      </c>
      <c r="X32" s="96"/>
      <c r="Y32" s="97" t="s">
        <v>170</v>
      </c>
    </row>
    <row r="33" spans="1:26" ht="41.25" customHeight="1" x14ac:dyDescent="0.85">
      <c r="A33" s="95" t="s">
        <v>111</v>
      </c>
      <c r="C33" s="96">
        <v>0</v>
      </c>
      <c r="D33" s="96"/>
      <c r="E33" s="96">
        <v>0</v>
      </c>
      <c r="F33" s="96"/>
      <c r="G33" s="96">
        <v>0</v>
      </c>
      <c r="H33" s="96"/>
      <c r="I33" s="96">
        <v>7000000</v>
      </c>
      <c r="J33" s="96"/>
      <c r="K33" s="96">
        <v>0</v>
      </c>
      <c r="L33" s="96"/>
      <c r="M33" s="98">
        <v>0</v>
      </c>
      <c r="N33" s="96"/>
      <c r="O33" s="96">
        <v>0</v>
      </c>
      <c r="P33" s="96"/>
      <c r="Q33" s="96">
        <v>7000000</v>
      </c>
      <c r="R33" s="96"/>
      <c r="S33" s="96">
        <v>24230</v>
      </c>
      <c r="T33" s="96"/>
      <c r="U33" s="96">
        <v>84266919096</v>
      </c>
      <c r="V33" s="96"/>
      <c r="W33" s="96">
        <v>168600820500</v>
      </c>
      <c r="X33" s="96"/>
      <c r="Y33" s="97" t="s">
        <v>171</v>
      </c>
    </row>
    <row r="34" spans="1:26" ht="37.5" customHeight="1" thickBot="1" x14ac:dyDescent="0.8">
      <c r="C34" s="99">
        <f>SUM(C12:C33)</f>
        <v>124354523</v>
      </c>
      <c r="D34" s="99">
        <f>SUM(D12:D33)</f>
        <v>0</v>
      </c>
      <c r="E34" s="99">
        <f>SUM(E12:E33)</f>
        <v>2486402999963</v>
      </c>
      <c r="F34" s="99">
        <f>SUM(F12:F33)</f>
        <v>0</v>
      </c>
      <c r="G34" s="99">
        <f>SUM(G12:G33)</f>
        <v>3135646664661.377</v>
      </c>
      <c r="H34" s="99">
        <f>SUM(H12:H33)</f>
        <v>0</v>
      </c>
      <c r="I34" s="99">
        <f>SUM(I12:I33)</f>
        <v>31707478</v>
      </c>
      <c r="J34" s="99">
        <f>SUM(J12:J33)</f>
        <v>0</v>
      </c>
      <c r="K34" s="99">
        <f>SUM(K12:K33)</f>
        <v>530809954389</v>
      </c>
      <c r="L34" s="99">
        <f>SUM(L12:L33)</f>
        <v>0</v>
      </c>
      <c r="M34" s="99">
        <f>SUM(M12:M33)</f>
        <v>-26002001</v>
      </c>
      <c r="N34" s="99">
        <f>SUM(N12:N33)</f>
        <v>0</v>
      </c>
      <c r="O34" s="99">
        <f>SUM(O12:O33)</f>
        <v>559505730091</v>
      </c>
      <c r="P34" s="99">
        <f>SUM(P12:P33)</f>
        <v>0</v>
      </c>
      <c r="Q34" s="99">
        <f>SUM(Q12:Q33)</f>
        <v>130060000</v>
      </c>
      <c r="R34" s="99">
        <f>SUM(R12:R33)</f>
        <v>0</v>
      </c>
      <c r="S34" s="99">
        <f>SUM(S12:S33)</f>
        <v>3408312</v>
      </c>
      <c r="T34" s="99">
        <f>SUM(T12:T33)</f>
        <v>0</v>
      </c>
      <c r="U34" s="99">
        <f>SUM(U12:U33)</f>
        <v>2423924997538</v>
      </c>
      <c r="V34" s="99">
        <f>SUM(V12:V33)</f>
        <v>0</v>
      </c>
      <c r="W34" s="99">
        <f>SUM(W12:W33)</f>
        <v>2836162454587.5</v>
      </c>
      <c r="X34" s="99">
        <f>SUM(X12:X33)</f>
        <v>0</v>
      </c>
      <c r="Y34" s="100">
        <f>SUM(Y12:Y33)</f>
        <v>0</v>
      </c>
      <c r="Z34" s="99">
        <f>SUM(Z12:Z33)</f>
        <v>0</v>
      </c>
    </row>
    <row r="35" spans="1:26" ht="32.25" thickTop="1" x14ac:dyDescent="0.75">
      <c r="W35" s="96"/>
    </row>
    <row r="36" spans="1:26" x14ac:dyDescent="0.75">
      <c r="W36" s="101"/>
    </row>
    <row r="37" spans="1:26" x14ac:dyDescent="0.75">
      <c r="G37" s="96"/>
      <c r="W37" s="101"/>
    </row>
    <row r="38" spans="1:26" x14ac:dyDescent="0.75">
      <c r="W38" s="101"/>
    </row>
    <row r="39" spans="1:26" x14ac:dyDescent="0.75">
      <c r="W39" s="101"/>
    </row>
  </sheetData>
  <mergeCells count="17">
    <mergeCell ref="A2:Y2"/>
    <mergeCell ref="A3:Y3"/>
    <mergeCell ref="A4:Y4"/>
    <mergeCell ref="A10:A11"/>
    <mergeCell ref="I9:O9"/>
    <mergeCell ref="Q10:Q11"/>
    <mergeCell ref="S10:S11"/>
    <mergeCell ref="U10:U11"/>
    <mergeCell ref="W10:W11"/>
    <mergeCell ref="I10:K10"/>
    <mergeCell ref="M10:O10"/>
    <mergeCell ref="C10:C11"/>
    <mergeCell ref="E10:E11"/>
    <mergeCell ref="G10:G11"/>
    <mergeCell ref="C9:G9"/>
    <mergeCell ref="Y10:Y11"/>
    <mergeCell ref="Q9:Y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60" zoomScaleNormal="100" workbookViewId="0">
      <selection activeCell="K12" sqref="K12"/>
    </sheetView>
  </sheetViews>
  <sheetFormatPr defaultColWidth="9.140625" defaultRowHeight="24.75" x14ac:dyDescent="0.6"/>
  <cols>
    <col min="1" max="1" width="27" style="29" bestFit="1" customWidth="1"/>
    <col min="2" max="2" width="1" style="29" customWidth="1"/>
    <col min="3" max="3" width="26.5703125" style="29" bestFit="1" customWidth="1"/>
    <col min="4" max="4" width="3" style="29" customWidth="1"/>
    <col min="5" max="5" width="20.5703125" style="29" customWidth="1"/>
    <col min="6" max="6" width="1" style="29" customWidth="1"/>
    <col min="7" max="7" width="16.5703125" style="29" customWidth="1"/>
    <col min="8" max="8" width="2.28515625" style="29" customWidth="1"/>
    <col min="9" max="9" width="9" style="29" customWidth="1"/>
    <col min="10" max="10" width="1" style="29" customWidth="1"/>
    <col min="11" max="11" width="21.5703125" style="29" bestFit="1" customWidth="1"/>
    <col min="12" max="12" width="1" style="29" customWidth="1"/>
    <col min="13" max="13" width="22.7109375" style="29" bestFit="1" customWidth="1"/>
    <col min="14" max="14" width="1" style="29" customWidth="1"/>
    <col min="15" max="15" width="23" style="29" bestFit="1" customWidth="1"/>
    <col min="16" max="16" width="1" style="29" customWidth="1"/>
    <col min="17" max="17" width="22.5703125" style="29" bestFit="1" customWidth="1"/>
    <col min="18" max="18" width="1" style="29" customWidth="1"/>
    <col min="19" max="19" width="15.85546875" style="29" customWidth="1"/>
    <col min="20" max="20" width="1" style="29" customWidth="1"/>
    <col min="21" max="21" width="9.140625" style="29" customWidth="1"/>
    <col min="22" max="16384" width="9.140625" style="29"/>
  </cols>
  <sheetData>
    <row r="2" spans="1:19" ht="26.25" x14ac:dyDescent="0.6">
      <c r="D2" s="30"/>
      <c r="E2" s="134" t="s">
        <v>69</v>
      </c>
      <c r="F2" s="134" t="s">
        <v>0</v>
      </c>
      <c r="G2" s="134" t="s">
        <v>0</v>
      </c>
      <c r="H2" s="134" t="s">
        <v>0</v>
      </c>
      <c r="I2" s="134"/>
      <c r="J2" s="134"/>
      <c r="K2" s="134"/>
      <c r="L2" s="134"/>
      <c r="M2" s="134"/>
    </row>
    <row r="3" spans="1:19" ht="26.25" x14ac:dyDescent="0.6">
      <c r="D3" s="30"/>
      <c r="E3" s="134" t="s">
        <v>1</v>
      </c>
      <c r="F3" s="134" t="s">
        <v>1</v>
      </c>
      <c r="G3" s="134" t="s">
        <v>1</v>
      </c>
      <c r="H3" s="134" t="s">
        <v>1</v>
      </c>
      <c r="I3" s="134"/>
      <c r="J3" s="134"/>
      <c r="K3" s="134"/>
      <c r="L3" s="134"/>
      <c r="M3" s="134"/>
    </row>
    <row r="4" spans="1:19" ht="26.25" x14ac:dyDescent="0.6">
      <c r="D4" s="30"/>
      <c r="E4" s="134" t="str">
        <f>سهام!A4</f>
        <v>برای ماه منتهی به 1399/06/31</v>
      </c>
      <c r="F4" s="134" t="s">
        <v>2</v>
      </c>
      <c r="G4" s="134" t="s">
        <v>2</v>
      </c>
      <c r="H4" s="134" t="s">
        <v>2</v>
      </c>
      <c r="I4" s="134"/>
      <c r="J4" s="134"/>
      <c r="K4" s="134"/>
      <c r="L4" s="134"/>
      <c r="M4" s="134"/>
    </row>
    <row r="5" spans="1:19" ht="33.75" x14ac:dyDescent="0.6">
      <c r="A5" s="136" t="s">
        <v>72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 ht="27" thickBot="1" x14ac:dyDescent="0.65">
      <c r="A6" s="134" t="s">
        <v>18</v>
      </c>
      <c r="C6" s="135" t="s">
        <v>19</v>
      </c>
      <c r="D6" s="135" t="s">
        <v>19</v>
      </c>
      <c r="E6" s="135" t="s">
        <v>19</v>
      </c>
      <c r="F6" s="135" t="s">
        <v>19</v>
      </c>
      <c r="G6" s="135" t="s">
        <v>19</v>
      </c>
      <c r="H6" s="135" t="s">
        <v>19</v>
      </c>
      <c r="I6" s="135" t="s">
        <v>19</v>
      </c>
      <c r="K6" s="31" t="str">
        <f>سهام!C9</f>
        <v>1399/05/31</v>
      </c>
      <c r="M6" s="135" t="s">
        <v>5</v>
      </c>
      <c r="N6" s="135" t="s">
        <v>5</v>
      </c>
      <c r="O6" s="135" t="s">
        <v>5</v>
      </c>
      <c r="Q6" s="135" t="str">
        <f>سهام!Q9</f>
        <v>1399/06/31</v>
      </c>
      <c r="R6" s="135" t="s">
        <v>6</v>
      </c>
      <c r="S6" s="135" t="s">
        <v>6</v>
      </c>
    </row>
    <row r="7" spans="1:19" ht="52.5" x14ac:dyDescent="0.6">
      <c r="A7" s="134" t="s">
        <v>18</v>
      </c>
      <c r="C7" s="32" t="s">
        <v>20</v>
      </c>
      <c r="E7" s="32" t="s">
        <v>21</v>
      </c>
      <c r="G7" s="32" t="s">
        <v>22</v>
      </c>
      <c r="I7" s="32" t="s">
        <v>16</v>
      </c>
      <c r="K7" s="32" t="s">
        <v>23</v>
      </c>
      <c r="M7" s="32" t="s">
        <v>24</v>
      </c>
      <c r="O7" s="32" t="s">
        <v>25</v>
      </c>
      <c r="Q7" s="32" t="s">
        <v>23</v>
      </c>
      <c r="S7" s="124" t="s">
        <v>17</v>
      </c>
    </row>
    <row r="8" spans="1:19" x14ac:dyDescent="0.6">
      <c r="A8" s="2" t="s">
        <v>27</v>
      </c>
      <c r="B8" s="1"/>
      <c r="C8" s="1" t="s">
        <v>28</v>
      </c>
      <c r="D8" s="1"/>
      <c r="E8" s="1" t="s">
        <v>26</v>
      </c>
      <c r="F8" s="1"/>
      <c r="G8" s="1" t="s">
        <v>29</v>
      </c>
      <c r="H8" s="1"/>
      <c r="I8" s="1">
        <v>0</v>
      </c>
      <c r="J8" s="1"/>
      <c r="K8" s="3">
        <v>22106273</v>
      </c>
      <c r="L8" s="1"/>
      <c r="M8" s="3">
        <v>149760</v>
      </c>
      <c r="N8" s="1"/>
      <c r="O8" s="3">
        <v>65000</v>
      </c>
      <c r="P8" s="1"/>
      <c r="Q8" s="3">
        <v>22191033</v>
      </c>
      <c r="R8" s="1"/>
      <c r="S8" s="76" t="s">
        <v>138</v>
      </c>
    </row>
    <row r="9" spans="1:19" x14ac:dyDescent="0.6">
      <c r="A9" s="2" t="s">
        <v>65</v>
      </c>
      <c r="B9" s="1"/>
      <c r="C9" s="1" t="s">
        <v>66</v>
      </c>
      <c r="D9" s="1"/>
      <c r="E9" s="1" t="s">
        <v>26</v>
      </c>
      <c r="F9" s="1"/>
      <c r="G9" s="1" t="s">
        <v>67</v>
      </c>
      <c r="H9" s="1"/>
      <c r="I9" s="1">
        <v>0</v>
      </c>
      <c r="J9" s="1"/>
      <c r="K9" s="3">
        <v>45818948172</v>
      </c>
      <c r="L9" s="1"/>
      <c r="M9" s="3">
        <v>952929922277</v>
      </c>
      <c r="N9" s="1"/>
      <c r="O9" s="3">
        <v>912428254726</v>
      </c>
      <c r="P9" s="1"/>
      <c r="Q9" s="3">
        <v>86320615723</v>
      </c>
      <c r="R9" s="1"/>
      <c r="S9" s="76" t="s">
        <v>172</v>
      </c>
    </row>
    <row r="10" spans="1:19" x14ac:dyDescent="0.6">
      <c r="A10" s="2" t="s">
        <v>65</v>
      </c>
      <c r="B10" s="1"/>
      <c r="C10" s="1" t="s">
        <v>119</v>
      </c>
      <c r="D10" s="1"/>
      <c r="E10" s="1" t="s">
        <v>120</v>
      </c>
      <c r="F10" s="1"/>
      <c r="G10" s="1" t="s">
        <v>121</v>
      </c>
      <c r="H10" s="1"/>
      <c r="I10" s="1">
        <v>19</v>
      </c>
      <c r="J10" s="1"/>
      <c r="K10" s="3">
        <v>40000000000</v>
      </c>
      <c r="L10" s="1"/>
      <c r="M10" s="3">
        <v>643715847</v>
      </c>
      <c r="N10" s="1"/>
      <c r="O10" s="3">
        <v>643715847</v>
      </c>
      <c r="P10" s="1"/>
      <c r="Q10" s="3">
        <v>40000000000</v>
      </c>
      <c r="R10" s="1"/>
      <c r="S10" s="76" t="s">
        <v>173</v>
      </c>
    </row>
    <row r="11" spans="1:19" ht="27" thickBot="1" x14ac:dyDescent="0.7">
      <c r="K11" s="34">
        <f>SUM(K8:K10)</f>
        <v>85841054445</v>
      </c>
      <c r="L11" s="33"/>
      <c r="M11" s="67">
        <f>SUM(M8:M10)</f>
        <v>953573787884</v>
      </c>
      <c r="N11" s="33"/>
      <c r="O11" s="34">
        <f>SUM(O8:O10)</f>
        <v>913072035573</v>
      </c>
      <c r="P11" s="33"/>
      <c r="Q11" s="34">
        <f>SUM(Q8:Q10)</f>
        <v>126342806756</v>
      </c>
      <c r="R11" s="33"/>
      <c r="S11" s="35">
        <f>SUM(S8:S10)</f>
        <v>0</v>
      </c>
    </row>
    <row r="12" spans="1:19" ht="25.5" thickTop="1" x14ac:dyDescent="0.6">
      <c r="M12" s="66"/>
    </row>
    <row r="13" spans="1:19" x14ac:dyDescent="0.6">
      <c r="M13" s="66"/>
    </row>
    <row r="14" spans="1:19" x14ac:dyDescent="0.6">
      <c r="M14" s="66"/>
    </row>
    <row r="15" spans="1:19" x14ac:dyDescent="0.6">
      <c r="M15" s="66"/>
    </row>
    <row r="16" spans="1:19" x14ac:dyDescent="0.6">
      <c r="M16" s="66"/>
    </row>
    <row r="17" spans="13:13" x14ac:dyDescent="0.6">
      <c r="M17" s="66"/>
    </row>
    <row r="18" spans="13:13" x14ac:dyDescent="0.6">
      <c r="M18" s="66"/>
    </row>
    <row r="19" spans="13:13" x14ac:dyDescent="0.6">
      <c r="M19" s="66"/>
    </row>
    <row r="20" spans="13:13" x14ac:dyDescent="0.6">
      <c r="M20" s="66"/>
    </row>
    <row r="21" spans="13:13" x14ac:dyDescent="0.6">
      <c r="M21" s="66"/>
    </row>
    <row r="22" spans="13:13" x14ac:dyDescent="0.6">
      <c r="M22" s="66"/>
    </row>
    <row r="23" spans="13:13" x14ac:dyDescent="0.6">
      <c r="M23" s="66"/>
    </row>
    <row r="24" spans="13:13" x14ac:dyDescent="0.6">
      <c r="M24" s="66"/>
    </row>
    <row r="25" spans="13:13" x14ac:dyDescent="0.6">
      <c r="M25" s="66"/>
    </row>
    <row r="26" spans="13:13" x14ac:dyDescent="0.6">
      <c r="M26" s="66"/>
    </row>
    <row r="27" spans="13:13" x14ac:dyDescent="0.6">
      <c r="M27" s="66"/>
    </row>
    <row r="28" spans="13:13" x14ac:dyDescent="0.6">
      <c r="M28" s="66"/>
    </row>
    <row r="29" spans="13:13" x14ac:dyDescent="0.6">
      <c r="M29" s="66"/>
    </row>
    <row r="30" spans="13:13" x14ac:dyDescent="0.6">
      <c r="M30" s="66"/>
    </row>
    <row r="31" spans="13:13" x14ac:dyDescent="0.6">
      <c r="M31" s="66"/>
    </row>
    <row r="32" spans="13:13" x14ac:dyDescent="0.6">
      <c r="M32" s="66"/>
    </row>
    <row r="33" spans="13:13" x14ac:dyDescent="0.6">
      <c r="M33" s="66"/>
    </row>
    <row r="34" spans="13:13" x14ac:dyDescent="0.6">
      <c r="M34" s="66"/>
    </row>
    <row r="35" spans="13:13" x14ac:dyDescent="0.6">
      <c r="M35" s="66"/>
    </row>
    <row r="36" spans="13:13" x14ac:dyDescent="0.6">
      <c r="M36" s="66"/>
    </row>
    <row r="37" spans="13:13" x14ac:dyDescent="0.6">
      <c r="M37" s="66"/>
    </row>
    <row r="38" spans="13:13" x14ac:dyDescent="0.6">
      <c r="M38" s="66"/>
    </row>
    <row r="39" spans="13:13" x14ac:dyDescent="0.6">
      <c r="M39" s="6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rightToLeft="1" view="pageBreakPreview" zoomScale="60" zoomScaleNormal="100" workbookViewId="0">
      <selection activeCell="I17" sqref="I17"/>
    </sheetView>
  </sheetViews>
  <sheetFormatPr defaultColWidth="9.140625" defaultRowHeight="27.75" x14ac:dyDescent="0.65"/>
  <cols>
    <col min="1" max="1" width="36.42578125" style="9" bestFit="1" customWidth="1"/>
    <col min="2" max="2" width="1" style="9" customWidth="1"/>
    <col min="3" max="3" width="15.5703125" style="9" customWidth="1"/>
    <col min="4" max="4" width="1" style="9" customWidth="1"/>
    <col min="5" max="5" width="28.7109375" style="9" bestFit="1" customWidth="1"/>
    <col min="6" max="6" width="1" style="9" customWidth="1"/>
    <col min="7" max="7" width="25.7109375" style="9" bestFit="1" customWidth="1"/>
    <col min="8" max="8" width="1" style="9" customWidth="1"/>
    <col min="9" max="9" width="40" style="9" customWidth="1"/>
    <col min="10" max="10" width="4.140625" style="9" customWidth="1"/>
    <col min="11" max="11" width="9.140625" style="9" customWidth="1"/>
    <col min="12" max="16384" width="9.140625" style="9"/>
  </cols>
  <sheetData>
    <row r="2" spans="1:13" ht="30" x14ac:dyDescent="0.65">
      <c r="A2" s="137" t="s">
        <v>69</v>
      </c>
      <c r="B2" s="137"/>
      <c r="C2" s="137"/>
      <c r="D2" s="137"/>
      <c r="E2" s="137"/>
      <c r="F2" s="137"/>
      <c r="G2" s="137"/>
      <c r="H2" s="137"/>
      <c r="I2" s="137"/>
    </row>
    <row r="3" spans="1:13" ht="30" x14ac:dyDescent="0.65">
      <c r="A3" s="137" t="s">
        <v>30</v>
      </c>
      <c r="B3" s="137" t="s">
        <v>30</v>
      </c>
      <c r="C3" s="137"/>
      <c r="D3" s="137"/>
      <c r="E3" s="137" t="s">
        <v>30</v>
      </c>
      <c r="F3" s="137" t="s">
        <v>30</v>
      </c>
      <c r="G3" s="137" t="s">
        <v>30</v>
      </c>
      <c r="H3" s="137"/>
      <c r="I3" s="137"/>
    </row>
    <row r="4" spans="1:13" ht="30" x14ac:dyDescent="0.65">
      <c r="A4" s="137" t="str">
        <f>سهام!A4</f>
        <v>برای ماه منتهی به 1399/06/31</v>
      </c>
      <c r="B4" s="137" t="s">
        <v>2</v>
      </c>
      <c r="C4" s="137"/>
      <c r="D4" s="137"/>
      <c r="E4" s="137" t="s">
        <v>2</v>
      </c>
      <c r="F4" s="137" t="s">
        <v>2</v>
      </c>
      <c r="G4" s="137" t="s">
        <v>2</v>
      </c>
      <c r="H4" s="137"/>
      <c r="I4" s="137"/>
    </row>
    <row r="5" spans="1:13" ht="30" x14ac:dyDescent="0.65">
      <c r="A5" s="52"/>
      <c r="B5" s="52"/>
      <c r="C5" s="52"/>
      <c r="D5" s="52"/>
      <c r="E5" s="52"/>
      <c r="F5" s="52"/>
      <c r="G5" s="52"/>
      <c r="H5" s="52"/>
      <c r="I5" s="52"/>
    </row>
    <row r="6" spans="1:13" ht="28.5" x14ac:dyDescent="0.65">
      <c r="A6" s="138" t="s">
        <v>77</v>
      </c>
      <c r="B6" s="138"/>
      <c r="C6" s="138"/>
      <c r="D6" s="138"/>
      <c r="E6" s="138"/>
      <c r="F6" s="138"/>
      <c r="G6" s="138"/>
    </row>
    <row r="7" spans="1:13" ht="28.5" x14ac:dyDescent="0.65">
      <c r="A7" s="69"/>
      <c r="B7" s="69"/>
      <c r="C7" s="139" t="s">
        <v>174</v>
      </c>
      <c r="D7" s="139"/>
      <c r="E7" s="139"/>
      <c r="F7" s="139"/>
      <c r="G7" s="139"/>
      <c r="H7" s="139"/>
      <c r="I7" s="139"/>
    </row>
    <row r="8" spans="1:13" ht="51" customHeight="1" thickBot="1" x14ac:dyDescent="0.7">
      <c r="A8" s="11" t="s">
        <v>34</v>
      </c>
      <c r="C8" s="51" t="s">
        <v>73</v>
      </c>
      <c r="E8" s="11" t="s">
        <v>23</v>
      </c>
      <c r="G8" s="11" t="s">
        <v>53</v>
      </c>
      <c r="I8" s="11" t="s">
        <v>13</v>
      </c>
    </row>
    <row r="9" spans="1:13" ht="30" x14ac:dyDescent="0.75">
      <c r="A9" s="13" t="s">
        <v>59</v>
      </c>
      <c r="C9" s="9" t="s">
        <v>74</v>
      </c>
      <c r="E9" s="19">
        <f>'سرمایه‌گذاری در سهام '!S53</f>
        <v>1956073214342</v>
      </c>
      <c r="G9" s="75">
        <v>0.98780000000000001</v>
      </c>
      <c r="H9" s="12"/>
      <c r="I9" s="42">
        <v>0.2225</v>
      </c>
    </row>
    <row r="10" spans="1:13" ht="30" x14ac:dyDescent="0.75">
      <c r="A10" s="13" t="s">
        <v>60</v>
      </c>
      <c r="C10" s="9" t="s">
        <v>75</v>
      </c>
      <c r="E10" s="22">
        <f>'سرمایه‌گذاری در اوراق بهادار '!Q11</f>
        <v>2578399134</v>
      </c>
      <c r="G10" s="74">
        <v>1E-3</v>
      </c>
      <c r="H10" s="12"/>
      <c r="I10" s="42">
        <v>2.0000000000000001E-4</v>
      </c>
    </row>
    <row r="11" spans="1:13" ht="30" x14ac:dyDescent="0.75">
      <c r="A11" s="13" t="s">
        <v>61</v>
      </c>
      <c r="C11" s="9" t="s">
        <v>76</v>
      </c>
      <c r="E11" s="22">
        <f>'درآمد سپرده بانکی '!I13</f>
        <v>4509817233</v>
      </c>
      <c r="G11" s="74">
        <v>2.0999999999999999E-3</v>
      </c>
      <c r="H11" s="12"/>
      <c r="I11" s="42">
        <v>5.0000000000000001E-4</v>
      </c>
    </row>
    <row r="12" spans="1:13" ht="30" x14ac:dyDescent="0.75">
      <c r="A12" s="13" t="s">
        <v>68</v>
      </c>
      <c r="C12" s="85" t="s">
        <v>123</v>
      </c>
      <c r="E12" s="22">
        <f>'سایر درآمدها '!E12</f>
        <v>5603025911</v>
      </c>
      <c r="G12" s="74">
        <f>E12/E13</f>
        <v>2.8459605170947401E-3</v>
      </c>
      <c r="H12" s="12"/>
      <c r="I12" s="42">
        <v>5.9999999999999995E-4</v>
      </c>
    </row>
    <row r="13" spans="1:13" ht="28.5" thickBot="1" x14ac:dyDescent="0.7">
      <c r="E13" s="37">
        <f>SUM(E9:E12)</f>
        <v>1968764456620</v>
      </c>
      <c r="F13" s="37">
        <f t="shared" ref="F13:H13" si="0">SUM(F9:F11)</f>
        <v>0</v>
      </c>
      <c r="G13" s="57">
        <f>SUM(G9:G12)</f>
        <v>0.99374596051709474</v>
      </c>
      <c r="H13" s="37">
        <f t="shared" si="0"/>
        <v>0</v>
      </c>
      <c r="I13" s="57">
        <f>SUM(I9:I12)</f>
        <v>0.2238</v>
      </c>
    </row>
    <row r="14" spans="1:13" ht="28.5" thickTop="1" x14ac:dyDescent="0.65">
      <c r="I14" s="42"/>
      <c r="M14" s="62"/>
    </row>
    <row r="15" spans="1:13" x14ac:dyDescent="0.65">
      <c r="M15" s="62"/>
    </row>
    <row r="16" spans="1:13" x14ac:dyDescent="0.65">
      <c r="M16" s="62"/>
    </row>
    <row r="17" spans="9:20" x14ac:dyDescent="0.65">
      <c r="I17" s="44"/>
      <c r="M17" s="62"/>
    </row>
    <row r="18" spans="9:20" x14ac:dyDescent="0.65">
      <c r="M18" s="62"/>
      <c r="T18" s="17"/>
    </row>
    <row r="19" spans="9:20" x14ac:dyDescent="0.65">
      <c r="M19" s="62"/>
    </row>
    <row r="20" spans="9:20" x14ac:dyDescent="0.65">
      <c r="M20" s="62"/>
    </row>
    <row r="21" spans="9:20" x14ac:dyDescent="0.65">
      <c r="M21" s="62"/>
    </row>
    <row r="22" spans="9:20" x14ac:dyDescent="0.65">
      <c r="M22" s="62"/>
    </row>
    <row r="23" spans="9:20" x14ac:dyDescent="0.65">
      <c r="M23" s="62"/>
    </row>
    <row r="24" spans="9:20" x14ac:dyDescent="0.65">
      <c r="M24" s="62"/>
    </row>
    <row r="25" spans="9:20" x14ac:dyDescent="0.65">
      <c r="M25" s="62"/>
    </row>
    <row r="26" spans="9:20" x14ac:dyDescent="0.65">
      <c r="M26" s="62"/>
    </row>
    <row r="27" spans="9:20" x14ac:dyDescent="0.65">
      <c r="M27" s="62"/>
    </row>
    <row r="28" spans="9:20" x14ac:dyDescent="0.65">
      <c r="M28" s="62"/>
    </row>
    <row r="29" spans="9:20" x14ac:dyDescent="0.65">
      <c r="M29" s="62"/>
    </row>
    <row r="30" spans="9:20" x14ac:dyDescent="0.65">
      <c r="M30" s="62"/>
    </row>
    <row r="31" spans="9:20" x14ac:dyDescent="0.65">
      <c r="M31" s="62"/>
    </row>
    <row r="32" spans="9:20" x14ac:dyDescent="0.65">
      <c r="M32" s="62"/>
    </row>
    <row r="33" spans="13:13" x14ac:dyDescent="0.65">
      <c r="M33" s="62"/>
    </row>
    <row r="34" spans="13:13" x14ac:dyDescent="0.65">
      <c r="M34" s="62"/>
    </row>
    <row r="35" spans="13:13" x14ac:dyDescent="0.65">
      <c r="M35" s="62"/>
    </row>
    <row r="36" spans="13:13" x14ac:dyDescent="0.65">
      <c r="M36" s="62"/>
    </row>
    <row r="37" spans="13:13" x14ac:dyDescent="0.65">
      <c r="M37" s="62"/>
    </row>
    <row r="38" spans="13:13" x14ac:dyDescent="0.65">
      <c r="M38" s="62"/>
    </row>
    <row r="39" spans="13:13" x14ac:dyDescent="0.65">
      <c r="M39" s="62"/>
    </row>
    <row r="40" spans="13:13" x14ac:dyDescent="0.65">
      <c r="M40" s="62"/>
    </row>
    <row r="41" spans="13:13" x14ac:dyDescent="0.65">
      <c r="M41" s="62"/>
    </row>
    <row r="42" spans="13:13" x14ac:dyDescent="0.65">
      <c r="M42" s="62"/>
    </row>
    <row r="43" spans="13:13" x14ac:dyDescent="0.65">
      <c r="M43" s="62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rightToLeft="1" view="pageBreakPreview" zoomScale="60" zoomScaleNormal="100" workbookViewId="0">
      <selection activeCell="A8" sqref="A8:XFD10"/>
    </sheetView>
  </sheetViews>
  <sheetFormatPr defaultColWidth="9.140625" defaultRowHeight="27.75" x14ac:dyDescent="0.65"/>
  <cols>
    <col min="1" max="1" width="42" style="9" bestFit="1" customWidth="1"/>
    <col min="2" max="2" width="1" style="9" customWidth="1"/>
    <col min="3" max="3" width="23.140625" style="9" bestFit="1" customWidth="1"/>
    <col min="4" max="4" width="1" style="9" customWidth="1"/>
    <col min="5" max="5" width="19.42578125" style="9" bestFit="1" customWidth="1"/>
    <col min="6" max="6" width="1" style="9" customWidth="1"/>
    <col min="7" max="7" width="12.28515625" style="9" bestFit="1" customWidth="1"/>
    <col min="8" max="8" width="1" style="9" customWidth="1"/>
    <col min="9" max="9" width="28.140625" style="9" customWidth="1"/>
    <col min="10" max="10" width="1" style="9" customWidth="1"/>
    <col min="11" max="11" width="15.85546875" style="9" bestFit="1" customWidth="1"/>
    <col min="12" max="12" width="1" style="9" customWidth="1"/>
    <col min="13" max="13" width="23.140625" style="9" bestFit="1" customWidth="1"/>
    <col min="14" max="14" width="1" style="9" customWidth="1"/>
    <col min="15" max="15" width="27" style="9" bestFit="1" customWidth="1"/>
    <col min="16" max="16" width="1" style="9" customWidth="1"/>
    <col min="17" max="17" width="15.85546875" style="9" bestFit="1" customWidth="1"/>
    <col min="18" max="18" width="1" style="9" customWidth="1"/>
    <col min="19" max="19" width="24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65">
      <c r="A2" s="137" t="s">
        <v>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30" x14ac:dyDescent="0.65">
      <c r="A3" s="137" t="s">
        <v>30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30" x14ac:dyDescent="0.65">
      <c r="A4" s="137" t="str">
        <f>'جمع درآمدها'!A4:I4</f>
        <v>برای ماه منتهی به 1399/06/31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</row>
    <row r="5" spans="1:19" ht="36" x14ac:dyDescent="0.65">
      <c r="A5" s="140" t="s">
        <v>78</v>
      </c>
      <c r="B5" s="140"/>
      <c r="C5" s="140"/>
      <c r="D5" s="140"/>
      <c r="E5" s="140"/>
      <c r="F5" s="140"/>
      <c r="G5" s="140"/>
      <c r="H5" s="140"/>
      <c r="I5" s="140"/>
    </row>
    <row r="6" spans="1:19" ht="30.75" thickBot="1" x14ac:dyDescent="0.7">
      <c r="A6" s="142" t="s">
        <v>31</v>
      </c>
      <c r="B6" s="142"/>
      <c r="C6" s="142"/>
      <c r="D6" s="142"/>
      <c r="E6" s="142"/>
      <c r="F6" s="142"/>
      <c r="G6" s="142"/>
      <c r="I6" s="142" t="s">
        <v>32</v>
      </c>
      <c r="J6" s="142"/>
      <c r="K6" s="142"/>
      <c r="L6" s="142"/>
      <c r="M6" s="142"/>
      <c r="O6" s="141" t="s">
        <v>174</v>
      </c>
      <c r="P6" s="141" t="s">
        <v>33</v>
      </c>
      <c r="Q6" s="141" t="s">
        <v>33</v>
      </c>
      <c r="R6" s="141" t="s">
        <v>33</v>
      </c>
      <c r="S6" s="141" t="s">
        <v>33</v>
      </c>
    </row>
    <row r="7" spans="1:19" ht="30.75" thickBot="1" x14ac:dyDescent="0.7">
      <c r="A7" s="36" t="s">
        <v>34</v>
      </c>
      <c r="B7" s="82" t="s">
        <v>31</v>
      </c>
      <c r="C7" s="36" t="s">
        <v>35</v>
      </c>
      <c r="D7" s="82" t="s">
        <v>31</v>
      </c>
      <c r="E7" s="36" t="s">
        <v>15</v>
      </c>
      <c r="F7" s="82" t="s">
        <v>31</v>
      </c>
      <c r="G7" s="36" t="s">
        <v>16</v>
      </c>
      <c r="I7" s="36" t="s">
        <v>36</v>
      </c>
      <c r="K7" s="36" t="s">
        <v>37</v>
      </c>
      <c r="M7" s="36" t="s">
        <v>38</v>
      </c>
      <c r="O7" s="36" t="s">
        <v>36</v>
      </c>
      <c r="Q7" s="36" t="s">
        <v>37</v>
      </c>
      <c r="S7" s="36" t="s">
        <v>38</v>
      </c>
    </row>
    <row r="8" spans="1:19" ht="30" x14ac:dyDescent="0.65">
      <c r="A8" s="71" t="s">
        <v>27</v>
      </c>
      <c r="C8" s="71">
        <v>30</v>
      </c>
      <c r="E8" s="71" t="s">
        <v>39</v>
      </c>
      <c r="G8" s="71">
        <v>0</v>
      </c>
      <c r="I8" s="43">
        <v>149760</v>
      </c>
      <c r="J8" s="44"/>
      <c r="K8" s="43">
        <v>0</v>
      </c>
      <c r="L8" s="44"/>
      <c r="M8" s="43">
        <v>149760</v>
      </c>
      <c r="N8" s="44"/>
      <c r="O8" s="43">
        <v>43057450</v>
      </c>
      <c r="P8" s="44"/>
      <c r="Q8" s="43">
        <v>0</v>
      </c>
      <c r="R8" s="44"/>
      <c r="S8" s="43">
        <v>43057450</v>
      </c>
    </row>
    <row r="9" spans="1:19" ht="30" x14ac:dyDescent="0.65">
      <c r="A9" s="83" t="s">
        <v>65</v>
      </c>
      <c r="C9" s="83">
        <v>17</v>
      </c>
      <c r="E9" s="83" t="s">
        <v>39</v>
      </c>
      <c r="G9" s="83">
        <v>0</v>
      </c>
      <c r="I9" s="43">
        <v>16379218</v>
      </c>
      <c r="J9" s="44"/>
      <c r="K9" s="43">
        <v>0</v>
      </c>
      <c r="L9" s="44"/>
      <c r="M9" s="43">
        <v>16379218</v>
      </c>
      <c r="N9" s="44"/>
      <c r="O9" s="43">
        <v>1248180548</v>
      </c>
      <c r="P9" s="44"/>
      <c r="Q9" s="43">
        <v>0</v>
      </c>
      <c r="R9" s="44"/>
      <c r="S9" s="43">
        <v>1248180548</v>
      </c>
    </row>
    <row r="10" spans="1:19" ht="30" x14ac:dyDescent="0.65">
      <c r="A10" s="49" t="s">
        <v>65</v>
      </c>
      <c r="C10" s="49">
        <v>1</v>
      </c>
      <c r="E10" s="49" t="s">
        <v>39</v>
      </c>
      <c r="G10" s="49">
        <v>19</v>
      </c>
      <c r="I10" s="43">
        <v>643715847</v>
      </c>
      <c r="J10" s="44"/>
      <c r="K10" s="43">
        <v>0</v>
      </c>
      <c r="L10" s="44"/>
      <c r="M10" s="43">
        <v>643715847</v>
      </c>
      <c r="N10" s="44"/>
      <c r="O10" s="43">
        <v>3218579235</v>
      </c>
      <c r="P10" s="44"/>
      <c r="Q10" s="43">
        <v>10774</v>
      </c>
      <c r="R10" s="44"/>
      <c r="S10" s="43">
        <v>3218568461</v>
      </c>
    </row>
    <row r="11" spans="1:19" ht="30.75" thickBot="1" x14ac:dyDescent="0.7">
      <c r="A11" s="49"/>
      <c r="C11" s="49"/>
      <c r="E11" s="49" t="s">
        <v>39</v>
      </c>
      <c r="G11" s="49"/>
      <c r="I11" s="73">
        <f>SUM(I8:I10)</f>
        <v>660244825</v>
      </c>
      <c r="J11" s="37"/>
      <c r="K11" s="73">
        <f>SUM(K8:K10)</f>
        <v>0</v>
      </c>
      <c r="L11" s="73"/>
      <c r="M11" s="73">
        <f>SUM(M8:M10)</f>
        <v>660244825</v>
      </c>
      <c r="N11" s="73"/>
      <c r="O11" s="73">
        <f>SUM(O8:O10)</f>
        <v>4509817233</v>
      </c>
      <c r="P11" s="73"/>
      <c r="Q11" s="73">
        <f>SUM(Q8:Q10)</f>
        <v>10774</v>
      </c>
      <c r="R11" s="73"/>
      <c r="S11" s="73">
        <f>SUM(S8:S10)</f>
        <v>4509806459</v>
      </c>
    </row>
    <row r="12" spans="1:19" ht="28.5" thickTop="1" x14ac:dyDescent="0.65">
      <c r="E12" s="9" t="s">
        <v>39</v>
      </c>
      <c r="I12" s="23"/>
      <c r="M12" s="62"/>
    </row>
    <row r="13" spans="1:19" x14ac:dyDescent="0.65">
      <c r="I13" s="10"/>
      <c r="M13" s="62"/>
    </row>
    <row r="14" spans="1:19" x14ac:dyDescent="0.65">
      <c r="M14" s="62"/>
    </row>
    <row r="15" spans="1:19" x14ac:dyDescent="0.65">
      <c r="M15" s="62"/>
    </row>
    <row r="16" spans="1:19" x14ac:dyDescent="0.65">
      <c r="M16" s="62"/>
    </row>
    <row r="17" spans="13:13" x14ac:dyDescent="0.65">
      <c r="M17" s="62"/>
    </row>
    <row r="18" spans="13:13" x14ac:dyDescent="0.65">
      <c r="M18" s="62"/>
    </row>
    <row r="19" spans="13:13" x14ac:dyDescent="0.65">
      <c r="M19" s="62"/>
    </row>
    <row r="20" spans="13:13" x14ac:dyDescent="0.65">
      <c r="M20" s="62"/>
    </row>
    <row r="21" spans="13:13" x14ac:dyDescent="0.65">
      <c r="M21" s="62"/>
    </row>
    <row r="22" spans="13:13" x14ac:dyDescent="0.65">
      <c r="M22" s="62"/>
    </row>
    <row r="23" spans="13:13" x14ac:dyDescent="0.65">
      <c r="M23" s="62"/>
    </row>
    <row r="24" spans="13:13" x14ac:dyDescent="0.65">
      <c r="M24" s="62"/>
    </row>
    <row r="25" spans="13:13" x14ac:dyDescent="0.65">
      <c r="M25" s="62"/>
    </row>
    <row r="26" spans="13:13" x14ac:dyDescent="0.65">
      <c r="M26" s="62"/>
    </row>
    <row r="27" spans="13:13" x14ac:dyDescent="0.65">
      <c r="M27" s="62"/>
    </row>
    <row r="28" spans="13:13" x14ac:dyDescent="0.65">
      <c r="M28" s="62"/>
    </row>
    <row r="29" spans="13:13" x14ac:dyDescent="0.65">
      <c r="M29" s="62"/>
    </row>
    <row r="30" spans="13:13" x14ac:dyDescent="0.65">
      <c r="M30" s="62"/>
    </row>
    <row r="31" spans="13:13" x14ac:dyDescent="0.65">
      <c r="M31" s="62"/>
    </row>
    <row r="32" spans="13:13" x14ac:dyDescent="0.65">
      <c r="M32" s="62"/>
    </row>
    <row r="33" spans="13:13" x14ac:dyDescent="0.65">
      <c r="M33" s="62"/>
    </row>
    <row r="34" spans="13:13" x14ac:dyDescent="0.65">
      <c r="M34" s="62"/>
    </row>
    <row r="35" spans="13:13" x14ac:dyDescent="0.65">
      <c r="M35" s="62"/>
    </row>
    <row r="36" spans="13:13" x14ac:dyDescent="0.65">
      <c r="M36" s="62"/>
    </row>
    <row r="37" spans="13:13" x14ac:dyDescent="0.65">
      <c r="M37" s="62"/>
    </row>
    <row r="38" spans="13:13" x14ac:dyDescent="0.65">
      <c r="M38" s="62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rightToLeft="1" view="pageBreakPreview" zoomScale="60" zoomScaleNormal="100" workbookViewId="0">
      <selection activeCell="S19" sqref="S19"/>
    </sheetView>
  </sheetViews>
  <sheetFormatPr defaultColWidth="9.140625" defaultRowHeight="27.75" x14ac:dyDescent="0.65"/>
  <cols>
    <col min="1" max="1" width="40.42578125" style="9" bestFit="1" customWidth="1"/>
    <col min="2" max="2" width="1" style="9" customWidth="1"/>
    <col min="3" max="3" width="16.5703125" style="9" bestFit="1" customWidth="1"/>
    <col min="4" max="4" width="1" style="9" customWidth="1"/>
    <col min="5" max="5" width="18.7109375" style="9" customWidth="1"/>
    <col min="6" max="6" width="1" style="9" customWidth="1"/>
    <col min="7" max="7" width="15.42578125" style="9" customWidth="1"/>
    <col min="8" max="8" width="1" style="9" customWidth="1"/>
    <col min="9" max="9" width="22.28515625" style="9" bestFit="1" customWidth="1"/>
    <col min="10" max="10" width="1" style="9" customWidth="1"/>
    <col min="11" max="11" width="25.140625" style="9" customWidth="1"/>
    <col min="12" max="12" width="1" style="9" customWidth="1"/>
    <col min="13" max="13" width="23.28515625" style="9" bestFit="1" customWidth="1"/>
    <col min="14" max="14" width="1" style="9" customWidth="1"/>
    <col min="15" max="15" width="27" style="9" bestFit="1" customWidth="1"/>
    <col min="16" max="16" width="1" style="9" customWidth="1"/>
    <col min="17" max="17" width="20.7109375" style="9" customWidth="1"/>
    <col min="18" max="18" width="1" style="9" customWidth="1"/>
    <col min="19" max="19" width="23.85546875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65">
      <c r="A2" s="137" t="s">
        <v>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30" x14ac:dyDescent="0.65">
      <c r="A3" s="137" t="s">
        <v>30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30" x14ac:dyDescent="0.65">
      <c r="A4" s="137" t="str">
        <f>'جمع درآمدها'!A4:I4</f>
        <v>برای ماه منتهی به 1399/06/31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</row>
    <row r="5" spans="1:19" ht="30" x14ac:dyDescent="0.6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36" x14ac:dyDescent="0.65">
      <c r="A6" s="143" t="s">
        <v>79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1:19" ht="30.75" thickBot="1" x14ac:dyDescent="0.7">
      <c r="A7" s="142" t="s">
        <v>3</v>
      </c>
      <c r="C7" s="141" t="s">
        <v>40</v>
      </c>
      <c r="D7" s="141" t="s">
        <v>40</v>
      </c>
      <c r="E7" s="141" t="s">
        <v>40</v>
      </c>
      <c r="F7" s="141" t="s">
        <v>40</v>
      </c>
      <c r="G7" s="141" t="s">
        <v>40</v>
      </c>
      <c r="I7" s="141" t="s">
        <v>175</v>
      </c>
      <c r="J7" s="141" t="s">
        <v>32</v>
      </c>
      <c r="K7" s="141" t="s">
        <v>32</v>
      </c>
      <c r="L7" s="141" t="s">
        <v>32</v>
      </c>
      <c r="M7" s="141" t="s">
        <v>32</v>
      </c>
      <c r="O7" s="141" t="s">
        <v>174</v>
      </c>
      <c r="P7" s="141" t="s">
        <v>33</v>
      </c>
      <c r="Q7" s="141" t="s">
        <v>33</v>
      </c>
      <c r="R7" s="141" t="s">
        <v>33</v>
      </c>
      <c r="S7" s="141" t="s">
        <v>33</v>
      </c>
    </row>
    <row r="8" spans="1:19" s="17" customFormat="1" ht="90" x14ac:dyDescent="0.65">
      <c r="A8" s="142" t="s">
        <v>3</v>
      </c>
      <c r="C8" s="86" t="s">
        <v>41</v>
      </c>
      <c r="E8" s="86" t="s">
        <v>42</v>
      </c>
      <c r="G8" s="86" t="s">
        <v>43</v>
      </c>
      <c r="I8" s="86" t="s">
        <v>44</v>
      </c>
      <c r="K8" s="86" t="s">
        <v>37</v>
      </c>
      <c r="M8" s="86" t="s">
        <v>45</v>
      </c>
      <c r="O8" s="86" t="s">
        <v>44</v>
      </c>
      <c r="Q8" s="86" t="s">
        <v>37</v>
      </c>
      <c r="S8" s="86" t="s">
        <v>45</v>
      </c>
    </row>
    <row r="9" spans="1:19" s="17" customFormat="1" x14ac:dyDescent="0.65">
      <c r="A9" s="10" t="s">
        <v>92</v>
      </c>
      <c r="B9" s="10"/>
      <c r="C9" s="10" t="s">
        <v>122</v>
      </c>
      <c r="D9" s="10"/>
      <c r="E9" s="21">
        <v>9000000</v>
      </c>
      <c r="F9" s="10"/>
      <c r="G9" s="21">
        <v>490</v>
      </c>
      <c r="H9" s="10"/>
      <c r="I9" s="21">
        <v>0</v>
      </c>
      <c r="J9" s="10"/>
      <c r="K9" s="21">
        <v>0</v>
      </c>
      <c r="L9" s="10"/>
      <c r="M9" s="65">
        <v>0</v>
      </c>
      <c r="N9" s="10"/>
      <c r="O9" s="21">
        <v>4410000000</v>
      </c>
      <c r="P9" s="10"/>
      <c r="Q9" s="21">
        <v>0</v>
      </c>
      <c r="R9" s="10"/>
      <c r="S9" s="21">
        <v>4410000000</v>
      </c>
    </row>
    <row r="10" spans="1:19" s="17" customFormat="1" x14ac:dyDescent="0.65">
      <c r="A10" s="10" t="s">
        <v>87</v>
      </c>
      <c r="B10" s="10"/>
      <c r="C10" s="10" t="s">
        <v>139</v>
      </c>
      <c r="D10" s="10"/>
      <c r="E10" s="21">
        <v>6000000</v>
      </c>
      <c r="F10" s="10"/>
      <c r="G10" s="21">
        <v>200</v>
      </c>
      <c r="H10" s="10"/>
      <c r="I10" s="21">
        <v>0</v>
      </c>
      <c r="J10" s="10"/>
      <c r="K10" s="21">
        <v>0</v>
      </c>
      <c r="L10" s="10"/>
      <c r="M10" s="65">
        <v>0</v>
      </c>
      <c r="N10" s="10"/>
      <c r="O10" s="21">
        <v>1200000000</v>
      </c>
      <c r="P10" s="10"/>
      <c r="Q10" s="21">
        <v>0</v>
      </c>
      <c r="R10" s="10"/>
      <c r="S10" s="21">
        <v>1200000000</v>
      </c>
    </row>
    <row r="11" spans="1:19" s="17" customFormat="1" x14ac:dyDescent="0.65">
      <c r="A11" s="10" t="s">
        <v>132</v>
      </c>
      <c r="B11" s="10"/>
      <c r="C11" s="10" t="s">
        <v>178</v>
      </c>
      <c r="D11" s="10"/>
      <c r="E11" s="21">
        <v>3000000</v>
      </c>
      <c r="F11" s="10"/>
      <c r="G11" s="21">
        <v>500</v>
      </c>
      <c r="H11" s="10"/>
      <c r="I11" s="21">
        <v>1500000000</v>
      </c>
      <c r="J11" s="10"/>
      <c r="K11" s="21">
        <v>163003663</v>
      </c>
      <c r="L11" s="10"/>
      <c r="M11" s="65">
        <v>1336996337</v>
      </c>
      <c r="N11" s="10"/>
      <c r="O11" s="21">
        <v>1500000000</v>
      </c>
      <c r="P11" s="10"/>
      <c r="Q11" s="21">
        <v>163003663</v>
      </c>
      <c r="R11" s="10"/>
      <c r="S11" s="21">
        <v>1336996337</v>
      </c>
    </row>
    <row r="12" spans="1:19" s="17" customFormat="1" x14ac:dyDescent="0.65">
      <c r="A12" s="10" t="s">
        <v>126</v>
      </c>
      <c r="B12" s="10"/>
      <c r="C12" s="10" t="s">
        <v>140</v>
      </c>
      <c r="D12" s="10"/>
      <c r="E12" s="21">
        <v>1300000</v>
      </c>
      <c r="F12" s="10"/>
      <c r="G12" s="21">
        <v>900</v>
      </c>
      <c r="H12" s="10"/>
      <c r="I12" s="21">
        <v>0</v>
      </c>
      <c r="J12" s="10"/>
      <c r="K12" s="21">
        <v>0</v>
      </c>
      <c r="L12" s="10"/>
      <c r="M12" s="65">
        <v>0</v>
      </c>
      <c r="N12" s="10"/>
      <c r="O12" s="21">
        <v>1170000000</v>
      </c>
      <c r="P12" s="10"/>
      <c r="Q12" s="21">
        <v>82667091</v>
      </c>
      <c r="R12" s="10"/>
      <c r="S12" s="21">
        <v>1087332909</v>
      </c>
    </row>
    <row r="13" spans="1:19" s="17" customFormat="1" x14ac:dyDescent="0.65">
      <c r="A13" s="10" t="s">
        <v>102</v>
      </c>
      <c r="B13" s="10"/>
      <c r="C13" s="10" t="s">
        <v>131</v>
      </c>
      <c r="D13" s="10"/>
      <c r="E13" s="21">
        <v>14000000</v>
      </c>
      <c r="F13" s="10"/>
      <c r="G13" s="21">
        <v>26</v>
      </c>
      <c r="H13" s="10"/>
      <c r="I13" s="21">
        <v>0</v>
      </c>
      <c r="J13" s="10"/>
      <c r="K13" s="21">
        <v>0</v>
      </c>
      <c r="L13" s="10"/>
      <c r="M13" s="65">
        <v>0</v>
      </c>
      <c r="N13" s="10"/>
      <c r="O13" s="21">
        <v>364000000</v>
      </c>
      <c r="P13" s="10"/>
      <c r="Q13" s="21">
        <v>249144</v>
      </c>
      <c r="R13" s="10"/>
      <c r="S13" s="21">
        <v>363750856</v>
      </c>
    </row>
    <row r="14" spans="1:19" s="17" customFormat="1" x14ac:dyDescent="0.65">
      <c r="A14" s="10" t="s">
        <v>104</v>
      </c>
      <c r="B14" s="10"/>
      <c r="C14" s="10" t="s">
        <v>141</v>
      </c>
      <c r="D14" s="10"/>
      <c r="E14" s="21">
        <v>4200000</v>
      </c>
      <c r="F14" s="10"/>
      <c r="G14" s="21">
        <v>710</v>
      </c>
      <c r="H14" s="10"/>
      <c r="I14" s="21">
        <v>0</v>
      </c>
      <c r="J14" s="10"/>
      <c r="K14" s="21">
        <v>0</v>
      </c>
      <c r="L14" s="10"/>
      <c r="M14" s="65">
        <v>0</v>
      </c>
      <c r="N14" s="10"/>
      <c r="O14" s="21">
        <v>2982000000</v>
      </c>
      <c r="P14" s="10"/>
      <c r="Q14" s="21">
        <v>260925000</v>
      </c>
      <c r="R14" s="10"/>
      <c r="S14" s="21">
        <v>2721075000</v>
      </c>
    </row>
    <row r="15" spans="1:19" s="17" customFormat="1" x14ac:dyDescent="0.65">
      <c r="A15" s="10" t="s">
        <v>90</v>
      </c>
      <c r="B15" s="10"/>
      <c r="C15" s="10" t="s">
        <v>147</v>
      </c>
      <c r="D15" s="10"/>
      <c r="E15" s="21">
        <v>2400000</v>
      </c>
      <c r="F15" s="10"/>
      <c r="G15" s="21">
        <v>3700</v>
      </c>
      <c r="H15" s="10"/>
      <c r="I15" s="21">
        <v>0</v>
      </c>
      <c r="J15" s="10"/>
      <c r="K15" s="21">
        <v>0</v>
      </c>
      <c r="L15" s="10"/>
      <c r="M15" s="65">
        <v>0</v>
      </c>
      <c r="N15" s="10"/>
      <c r="O15" s="21">
        <v>8880000000</v>
      </c>
      <c r="P15" s="10"/>
      <c r="Q15" s="21">
        <v>1041547763</v>
      </c>
      <c r="R15" s="10"/>
      <c r="S15" s="21">
        <v>7838452237</v>
      </c>
    </row>
    <row r="16" spans="1:19" s="17" customFormat="1" x14ac:dyDescent="0.65">
      <c r="A16" s="10" t="s">
        <v>93</v>
      </c>
      <c r="B16" s="10"/>
      <c r="C16" s="10" t="s">
        <v>128</v>
      </c>
      <c r="D16" s="10"/>
      <c r="E16" s="21">
        <v>11000000</v>
      </c>
      <c r="F16" s="10"/>
      <c r="G16" s="21">
        <v>1000</v>
      </c>
      <c r="H16" s="10"/>
      <c r="I16" s="21">
        <v>0</v>
      </c>
      <c r="J16" s="10"/>
      <c r="K16" s="21">
        <v>0</v>
      </c>
      <c r="L16" s="10"/>
      <c r="M16" s="65">
        <v>0</v>
      </c>
      <c r="N16" s="10"/>
      <c r="O16" s="21">
        <v>11000000000</v>
      </c>
      <c r="P16" s="10"/>
      <c r="Q16" s="21">
        <v>1000000000</v>
      </c>
      <c r="R16" s="10"/>
      <c r="S16" s="21">
        <v>10000000000</v>
      </c>
    </row>
    <row r="17" spans="1:19" s="17" customFormat="1" x14ac:dyDescent="0.65">
      <c r="A17" s="10" t="s">
        <v>125</v>
      </c>
      <c r="B17" s="10"/>
      <c r="C17" s="10" t="s">
        <v>142</v>
      </c>
      <c r="D17" s="10"/>
      <c r="E17" s="21">
        <v>3000000</v>
      </c>
      <c r="F17" s="10"/>
      <c r="G17" s="21">
        <v>300</v>
      </c>
      <c r="H17" s="10"/>
      <c r="I17" s="21">
        <v>0</v>
      </c>
      <c r="J17" s="10"/>
      <c r="K17" s="21">
        <v>0</v>
      </c>
      <c r="L17" s="10"/>
      <c r="M17" s="65">
        <v>0</v>
      </c>
      <c r="N17" s="10"/>
      <c r="O17" s="21">
        <v>900000000</v>
      </c>
      <c r="P17" s="10"/>
      <c r="Q17" s="21">
        <v>75141243</v>
      </c>
      <c r="R17" s="10"/>
      <c r="S17" s="21">
        <v>824858757</v>
      </c>
    </row>
    <row r="18" spans="1:19" ht="28.5" thickBot="1" x14ac:dyDescent="0.7">
      <c r="E18" s="20">
        <f>SUM(E9:E17)</f>
        <v>53900000</v>
      </c>
      <c r="F18" s="20">
        <f>SUM(F9:F17)</f>
        <v>0</v>
      </c>
      <c r="G18" s="20">
        <f>SUM(G9:G17)</f>
        <v>7826</v>
      </c>
      <c r="H18" s="20">
        <f>SUM(H9:H17)</f>
        <v>0</v>
      </c>
      <c r="I18" s="20">
        <f>SUM(I9:I17)</f>
        <v>1500000000</v>
      </c>
      <c r="J18" s="20">
        <f>SUM(J9:J17)</f>
        <v>0</v>
      </c>
      <c r="K18" s="20">
        <f>SUM(K9:K17)</f>
        <v>163003663</v>
      </c>
      <c r="L18" s="20">
        <f>SUM(L9:L17)</f>
        <v>0</v>
      </c>
      <c r="M18" s="20">
        <f>SUM(M9:M17)</f>
        <v>1336996337</v>
      </c>
      <c r="N18" s="20">
        <f>SUM(N9:N17)</f>
        <v>0</v>
      </c>
      <c r="O18" s="20">
        <f>SUM(O9:O17)</f>
        <v>32406000000</v>
      </c>
      <c r="P18" s="20">
        <f>SUM(P9:P17)</f>
        <v>0</v>
      </c>
      <c r="Q18" s="20">
        <f>SUM(Q9:Q17)</f>
        <v>2623533904</v>
      </c>
      <c r="R18" s="20">
        <f>SUM(R9:R17)</f>
        <v>0</v>
      </c>
      <c r="S18" s="20">
        <f>SUM(S9:S17)</f>
        <v>29782466096</v>
      </c>
    </row>
    <row r="19" spans="1:19" ht="30.75" thickTop="1" x14ac:dyDescent="0.75">
      <c r="A19" s="13"/>
      <c r="E19" s="19"/>
      <c r="G19" s="19"/>
      <c r="I19" s="19"/>
      <c r="K19" s="19"/>
      <c r="M19" s="62"/>
      <c r="O19" s="19"/>
      <c r="Q19" s="19"/>
      <c r="S19" s="19"/>
    </row>
    <row r="20" spans="1:19" ht="30" x14ac:dyDescent="0.75">
      <c r="A20" s="13"/>
      <c r="E20" s="19"/>
      <c r="G20" s="19"/>
      <c r="I20" s="19"/>
      <c r="K20" s="19"/>
      <c r="M20" s="62"/>
      <c r="O20" s="19"/>
      <c r="Q20" s="19"/>
      <c r="S20" s="19"/>
    </row>
    <row r="21" spans="1:19" ht="30" x14ac:dyDescent="0.75">
      <c r="A21" s="13"/>
      <c r="E21" s="21"/>
      <c r="F21" s="10"/>
      <c r="G21" s="21"/>
      <c r="H21" s="10"/>
      <c r="I21" s="21"/>
      <c r="J21" s="10"/>
      <c r="K21" s="21"/>
      <c r="L21" s="10"/>
      <c r="M21" s="65"/>
      <c r="N21" s="10"/>
      <c r="O21" s="21"/>
      <c r="P21" s="10"/>
      <c r="Q21" s="21"/>
      <c r="R21" s="10"/>
      <c r="S21" s="21"/>
    </row>
    <row r="22" spans="1:19" ht="30" x14ac:dyDescent="0.75">
      <c r="A22" s="13"/>
      <c r="E22" s="19"/>
      <c r="G22" s="19"/>
      <c r="I22" s="19"/>
      <c r="K22" s="19"/>
      <c r="M22" s="62"/>
      <c r="O22" s="19"/>
      <c r="Q22" s="19"/>
      <c r="S22" s="19"/>
    </row>
    <row r="23" spans="1:19" ht="30" x14ac:dyDescent="0.75">
      <c r="A23" s="13"/>
      <c r="E23" s="19"/>
      <c r="G23" s="19"/>
      <c r="I23" s="19"/>
      <c r="K23" s="19"/>
      <c r="M23" s="62"/>
      <c r="O23" s="19"/>
      <c r="Q23" s="19"/>
      <c r="S23" s="19"/>
    </row>
    <row r="24" spans="1:19" x14ac:dyDescent="0.65">
      <c r="E24" s="21"/>
      <c r="F24" s="10"/>
      <c r="G24" s="10"/>
      <c r="H24" s="10"/>
      <c r="I24" s="10"/>
      <c r="J24" s="10"/>
      <c r="K24" s="10"/>
      <c r="L24" s="10"/>
      <c r="M24" s="65"/>
      <c r="N24" s="10"/>
      <c r="O24" s="21"/>
      <c r="P24" s="10"/>
      <c r="Q24" s="21"/>
      <c r="R24" s="10"/>
      <c r="S24" s="21"/>
    </row>
    <row r="25" spans="1:19" x14ac:dyDescent="0.65">
      <c r="M25" s="62"/>
    </row>
    <row r="26" spans="1:19" x14ac:dyDescent="0.65">
      <c r="M26" s="62"/>
    </row>
    <row r="27" spans="1:19" x14ac:dyDescent="0.65">
      <c r="M27" s="62"/>
    </row>
    <row r="28" spans="1:19" x14ac:dyDescent="0.65">
      <c r="M28" s="62"/>
    </row>
    <row r="29" spans="1:19" x14ac:dyDescent="0.65">
      <c r="M29" s="62"/>
    </row>
    <row r="30" spans="1:19" x14ac:dyDescent="0.65">
      <c r="M30" s="62"/>
    </row>
    <row r="31" spans="1:19" x14ac:dyDescent="0.65">
      <c r="M31" s="62"/>
    </row>
    <row r="32" spans="1:19" x14ac:dyDescent="0.65">
      <c r="M32" s="62"/>
    </row>
    <row r="33" spans="13:13" x14ac:dyDescent="0.65">
      <c r="M33" s="62"/>
    </row>
    <row r="34" spans="13:13" x14ac:dyDescent="0.65">
      <c r="M34" s="62"/>
    </row>
    <row r="35" spans="13:13" x14ac:dyDescent="0.65">
      <c r="M35" s="62"/>
    </row>
    <row r="36" spans="13:13" x14ac:dyDescent="0.65">
      <c r="M36" s="62"/>
    </row>
    <row r="37" spans="13:13" x14ac:dyDescent="0.65">
      <c r="M37" s="62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rightToLeft="1" view="pageBreakPreview" topLeftCell="A38" zoomScale="50" zoomScaleNormal="100" zoomScaleSheetLayoutView="50" workbookViewId="0">
      <selection activeCell="Q52" sqref="Q52"/>
    </sheetView>
  </sheetViews>
  <sheetFormatPr defaultColWidth="9.140625" defaultRowHeight="27.75" x14ac:dyDescent="0.65"/>
  <cols>
    <col min="1" max="1" width="43" style="9" customWidth="1"/>
    <col min="2" max="2" width="1" style="9" customWidth="1"/>
    <col min="3" max="3" width="21.140625" style="9" bestFit="1" customWidth="1"/>
    <col min="4" max="4" width="1" style="9" customWidth="1"/>
    <col min="5" max="5" width="29.85546875" style="9" bestFit="1" customWidth="1"/>
    <col min="6" max="6" width="1" style="9" customWidth="1"/>
    <col min="7" max="7" width="33.42578125" style="9" customWidth="1"/>
    <col min="8" max="8" width="1" style="9" customWidth="1"/>
    <col min="9" max="9" width="28.85546875" style="9" customWidth="1"/>
    <col min="10" max="10" width="1" style="9" customWidth="1"/>
    <col min="11" max="11" width="21.7109375" style="9" customWidth="1"/>
    <col min="12" max="12" width="1" style="9" customWidth="1"/>
    <col min="13" max="13" width="30.85546875" style="9" customWidth="1"/>
    <col min="14" max="14" width="1" style="9" customWidth="1"/>
    <col min="15" max="15" width="32.5703125" style="9" bestFit="1" customWidth="1"/>
    <col min="16" max="16" width="1" style="9" customWidth="1"/>
    <col min="17" max="17" width="30.5703125" style="44" customWidth="1"/>
    <col min="18" max="18" width="1" style="9" customWidth="1"/>
    <col min="19" max="19" width="9.140625" style="9" customWidth="1"/>
    <col min="20" max="16384" width="9.140625" style="9"/>
  </cols>
  <sheetData>
    <row r="1" spans="1:17" s="16" customFormat="1" ht="33.75" x14ac:dyDescent="0.8">
      <c r="Q1" s="77"/>
    </row>
    <row r="2" spans="1:17" s="104" customFormat="1" ht="42.75" x14ac:dyDescent="0.95">
      <c r="A2" s="144" t="s">
        <v>69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s="104" customFormat="1" ht="42.75" x14ac:dyDescent="0.95">
      <c r="A3" s="144" t="s">
        <v>30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104" customFormat="1" ht="42.75" x14ac:dyDescent="0.95">
      <c r="A4" s="144" t="str">
        <f>'درآمد سود سهام '!A4:S4</f>
        <v>برای ماه منتهی به 1399/06/31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 s="16" customFormat="1" ht="36" x14ac:dyDescent="0.8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8"/>
    </row>
    <row r="6" spans="1:17" ht="40.5" x14ac:dyDescent="0.65">
      <c r="A6" s="145" t="s">
        <v>80</v>
      </c>
      <c r="B6" s="145"/>
      <c r="C6" s="145"/>
      <c r="D6" s="145"/>
      <c r="E6" s="145"/>
      <c r="F6" s="145"/>
      <c r="G6" s="145"/>
      <c r="H6" s="145"/>
      <c r="I6" s="145"/>
    </row>
    <row r="7" spans="1:17" s="88" customFormat="1" ht="34.5" thickBot="1" x14ac:dyDescent="0.8">
      <c r="A7" s="128" t="s">
        <v>3</v>
      </c>
      <c r="C7" s="129" t="s">
        <v>175</v>
      </c>
      <c r="D7" s="129" t="s">
        <v>32</v>
      </c>
      <c r="E7" s="129" t="s">
        <v>32</v>
      </c>
      <c r="F7" s="129" t="s">
        <v>32</v>
      </c>
      <c r="G7" s="129" t="s">
        <v>32</v>
      </c>
      <c r="H7" s="129" t="s">
        <v>32</v>
      </c>
      <c r="I7" s="129" t="s">
        <v>32</v>
      </c>
      <c r="K7" s="129" t="s">
        <v>177</v>
      </c>
      <c r="L7" s="129" t="s">
        <v>33</v>
      </c>
      <c r="M7" s="129" t="s">
        <v>33</v>
      </c>
      <c r="N7" s="129" t="s">
        <v>33</v>
      </c>
      <c r="O7" s="129" t="s">
        <v>33</v>
      </c>
      <c r="P7" s="129" t="s">
        <v>33</v>
      </c>
      <c r="Q7" s="129" t="s">
        <v>33</v>
      </c>
    </row>
    <row r="8" spans="1:17" s="105" customFormat="1" ht="66" customHeight="1" thickBot="1" x14ac:dyDescent="0.8">
      <c r="A8" s="129" t="s">
        <v>3</v>
      </c>
      <c r="C8" s="106" t="s">
        <v>7</v>
      </c>
      <c r="E8" s="106" t="s">
        <v>46</v>
      </c>
      <c r="G8" s="106" t="s">
        <v>47</v>
      </c>
      <c r="I8" s="106" t="s">
        <v>49</v>
      </c>
      <c r="K8" s="106" t="s">
        <v>7</v>
      </c>
      <c r="M8" s="106" t="s">
        <v>46</v>
      </c>
      <c r="O8" s="106" t="s">
        <v>47</v>
      </c>
      <c r="Q8" s="107" t="s">
        <v>49</v>
      </c>
    </row>
    <row r="9" spans="1:17" s="88" customFormat="1" ht="40.5" customHeight="1" x14ac:dyDescent="0.75">
      <c r="A9" s="88" t="s">
        <v>133</v>
      </c>
      <c r="C9" s="101">
        <v>150000</v>
      </c>
      <c r="E9" s="101">
        <v>2464250060</v>
      </c>
      <c r="G9" s="101">
        <v>3460037852</v>
      </c>
      <c r="I9" s="98">
        <v>-995787792</v>
      </c>
      <c r="K9" s="101">
        <v>150000</v>
      </c>
      <c r="M9" s="101">
        <v>2464250060</v>
      </c>
      <c r="O9" s="101">
        <v>3460037852</v>
      </c>
      <c r="Q9" s="108">
        <v>-995787792</v>
      </c>
    </row>
    <row r="10" spans="1:17" s="88" customFormat="1" ht="40.5" customHeight="1" x14ac:dyDescent="0.75">
      <c r="A10" s="88" t="s">
        <v>102</v>
      </c>
      <c r="C10" s="101">
        <v>2972001</v>
      </c>
      <c r="E10" s="101">
        <v>17816762200</v>
      </c>
      <c r="G10" s="101">
        <v>11183134703</v>
      </c>
      <c r="I10" s="98">
        <v>6633627497</v>
      </c>
      <c r="K10" s="101">
        <v>4972001</v>
      </c>
      <c r="M10" s="101">
        <v>62890859873</v>
      </c>
      <c r="O10" s="101">
        <v>35126678257</v>
      </c>
      <c r="Q10" s="108">
        <v>27764181616</v>
      </c>
    </row>
    <row r="11" spans="1:17" s="88" customFormat="1" ht="40.5" customHeight="1" x14ac:dyDescent="0.75">
      <c r="A11" s="88" t="s">
        <v>126</v>
      </c>
      <c r="C11" s="101">
        <v>2400000</v>
      </c>
      <c r="E11" s="101">
        <v>44112642855</v>
      </c>
      <c r="G11" s="101">
        <v>64802467441</v>
      </c>
      <c r="I11" s="98">
        <v>-20689824586</v>
      </c>
      <c r="K11" s="101">
        <v>3445013</v>
      </c>
      <c r="M11" s="101">
        <v>85877373190</v>
      </c>
      <c r="O11" s="101">
        <v>95834789046</v>
      </c>
      <c r="Q11" s="108">
        <v>-9957415856</v>
      </c>
    </row>
    <row r="12" spans="1:17" s="88" customFormat="1" ht="40.5" customHeight="1" x14ac:dyDescent="0.75">
      <c r="A12" s="88" t="s">
        <v>134</v>
      </c>
      <c r="C12" s="101">
        <v>450000</v>
      </c>
      <c r="E12" s="101">
        <v>58036561788</v>
      </c>
      <c r="G12" s="101">
        <v>63850625967</v>
      </c>
      <c r="I12" s="98">
        <v>-5814064179</v>
      </c>
      <c r="K12" s="101">
        <v>570000</v>
      </c>
      <c r="M12" s="101">
        <v>80540405543</v>
      </c>
      <c r="O12" s="101">
        <v>80877459560</v>
      </c>
      <c r="Q12" s="108">
        <v>-337054017</v>
      </c>
    </row>
    <row r="13" spans="1:17" s="88" customFormat="1" ht="40.5" customHeight="1" x14ac:dyDescent="0.75">
      <c r="A13" s="88" t="s">
        <v>104</v>
      </c>
      <c r="C13" s="101">
        <v>30000</v>
      </c>
      <c r="E13" s="101">
        <v>969198788</v>
      </c>
      <c r="G13" s="101">
        <v>1631464587</v>
      </c>
      <c r="I13" s="98">
        <v>-662265799</v>
      </c>
      <c r="K13" s="101">
        <v>1480000</v>
      </c>
      <c r="M13" s="101">
        <v>54363902606</v>
      </c>
      <c r="O13" s="101">
        <v>50747924593</v>
      </c>
      <c r="Q13" s="108">
        <v>3615978013</v>
      </c>
    </row>
    <row r="14" spans="1:17" s="88" customFormat="1" ht="40.5" customHeight="1" x14ac:dyDescent="0.75">
      <c r="A14" s="88" t="s">
        <v>114</v>
      </c>
      <c r="C14" s="101">
        <v>200000</v>
      </c>
      <c r="E14" s="101">
        <v>7843054510</v>
      </c>
      <c r="G14" s="101">
        <v>15937446966</v>
      </c>
      <c r="I14" s="98">
        <v>-8094392456</v>
      </c>
      <c r="K14" s="101">
        <v>6900000</v>
      </c>
      <c r="M14" s="101">
        <v>302216130555</v>
      </c>
      <c r="O14" s="101">
        <v>206371359877</v>
      </c>
      <c r="Q14" s="108">
        <v>95844770678</v>
      </c>
    </row>
    <row r="15" spans="1:17" s="88" customFormat="1" ht="40.5" customHeight="1" x14ac:dyDescent="0.75">
      <c r="A15" s="88" t="s">
        <v>125</v>
      </c>
      <c r="C15" s="101">
        <v>7000000</v>
      </c>
      <c r="E15" s="101">
        <v>179346370642</v>
      </c>
      <c r="G15" s="101">
        <v>159986928604</v>
      </c>
      <c r="I15" s="98">
        <v>19359442038</v>
      </c>
      <c r="K15" s="101">
        <v>11000000</v>
      </c>
      <c r="M15" s="101">
        <v>291010378905</v>
      </c>
      <c r="O15" s="101">
        <v>241626386552</v>
      </c>
      <c r="Q15" s="108">
        <v>49383992353</v>
      </c>
    </row>
    <row r="16" spans="1:17" s="88" customFormat="1" ht="40.5" customHeight="1" x14ac:dyDescent="0.75">
      <c r="A16" s="88" t="s">
        <v>116</v>
      </c>
      <c r="C16" s="101">
        <v>7000000</v>
      </c>
      <c r="E16" s="101">
        <v>77266919096</v>
      </c>
      <c r="G16" s="101">
        <v>77266919096</v>
      </c>
      <c r="I16" s="98">
        <v>0</v>
      </c>
      <c r="K16" s="101">
        <v>10565000</v>
      </c>
      <c r="M16" s="101">
        <v>127281386159</v>
      </c>
      <c r="O16" s="101">
        <v>105266281046</v>
      </c>
      <c r="Q16" s="108">
        <v>22015105113</v>
      </c>
    </row>
    <row r="17" spans="1:17" s="88" customFormat="1" ht="40.5" customHeight="1" x14ac:dyDescent="0.75">
      <c r="A17" s="88" t="s">
        <v>93</v>
      </c>
      <c r="C17" s="101">
        <v>400000</v>
      </c>
      <c r="E17" s="101">
        <v>7956376234</v>
      </c>
      <c r="G17" s="101">
        <v>6849439950</v>
      </c>
      <c r="I17" s="98">
        <v>1106936284</v>
      </c>
      <c r="K17" s="101">
        <v>6426599</v>
      </c>
      <c r="M17" s="101">
        <v>123357631359</v>
      </c>
      <c r="O17" s="101">
        <v>71043270433</v>
      </c>
      <c r="Q17" s="108">
        <v>52314360926</v>
      </c>
    </row>
    <row r="18" spans="1:17" s="88" customFormat="1" ht="40.5" customHeight="1" x14ac:dyDescent="0.75">
      <c r="A18" s="88" t="s">
        <v>136</v>
      </c>
      <c r="C18" s="101">
        <v>2000000</v>
      </c>
      <c r="E18" s="101">
        <v>77575662597</v>
      </c>
      <c r="G18" s="101">
        <v>87837665633</v>
      </c>
      <c r="I18" s="98">
        <v>-10262003036</v>
      </c>
      <c r="K18" s="101">
        <v>5000000</v>
      </c>
      <c r="M18" s="101">
        <v>224992953982</v>
      </c>
      <c r="O18" s="101">
        <v>206066995568</v>
      </c>
      <c r="Q18" s="108">
        <v>18925958414</v>
      </c>
    </row>
    <row r="19" spans="1:17" s="88" customFormat="1" ht="40.5" customHeight="1" x14ac:dyDescent="0.75">
      <c r="A19" s="88" t="s">
        <v>135</v>
      </c>
      <c r="C19" s="101">
        <v>1400000</v>
      </c>
      <c r="E19" s="101">
        <v>67061026208</v>
      </c>
      <c r="G19" s="101">
        <v>64156976529</v>
      </c>
      <c r="I19" s="98">
        <v>2904049679</v>
      </c>
      <c r="K19" s="101">
        <v>2630195</v>
      </c>
      <c r="M19" s="101">
        <v>141500857163</v>
      </c>
      <c r="O19" s="101">
        <v>120531943215</v>
      </c>
      <c r="Q19" s="108">
        <v>20968913948</v>
      </c>
    </row>
    <row r="20" spans="1:17" s="88" customFormat="1" ht="40.5" customHeight="1" x14ac:dyDescent="0.75">
      <c r="A20" s="88" t="s">
        <v>90</v>
      </c>
      <c r="C20" s="101">
        <v>2000000</v>
      </c>
      <c r="E20" s="101">
        <v>96323824209</v>
      </c>
      <c r="G20" s="101">
        <v>121772517483</v>
      </c>
      <c r="I20" s="98">
        <v>-25448693274</v>
      </c>
      <c r="K20" s="101">
        <v>3333356</v>
      </c>
      <c r="M20" s="101">
        <v>173543025311</v>
      </c>
      <c r="O20" s="101">
        <v>184066558265</v>
      </c>
      <c r="Q20" s="108">
        <v>-10523532954</v>
      </c>
    </row>
    <row r="21" spans="1:17" s="88" customFormat="1" ht="40.5" customHeight="1" x14ac:dyDescent="0.75">
      <c r="A21" s="88" t="s">
        <v>88</v>
      </c>
      <c r="C21" s="101">
        <v>0</v>
      </c>
      <c r="E21" s="101">
        <v>0</v>
      </c>
      <c r="G21" s="101">
        <v>0</v>
      </c>
      <c r="I21" s="98">
        <v>0</v>
      </c>
      <c r="K21" s="101">
        <v>500000</v>
      </c>
      <c r="M21" s="101">
        <v>8700336584</v>
      </c>
      <c r="O21" s="101">
        <v>5711266875</v>
      </c>
      <c r="Q21" s="108">
        <v>2989069709</v>
      </c>
    </row>
    <row r="22" spans="1:17" s="88" customFormat="1" ht="40.5" customHeight="1" x14ac:dyDescent="0.75">
      <c r="A22" s="88" t="s">
        <v>137</v>
      </c>
      <c r="C22" s="101">
        <v>0</v>
      </c>
      <c r="E22" s="101">
        <v>0</v>
      </c>
      <c r="G22" s="101">
        <v>0</v>
      </c>
      <c r="I22" s="98">
        <v>0</v>
      </c>
      <c r="K22" s="101">
        <v>100000</v>
      </c>
      <c r="M22" s="101">
        <v>4033726531</v>
      </c>
      <c r="O22" s="101">
        <v>3915415315</v>
      </c>
      <c r="Q22" s="108">
        <v>118311216</v>
      </c>
    </row>
    <row r="23" spans="1:17" s="88" customFormat="1" ht="40.5" customHeight="1" x14ac:dyDescent="0.75">
      <c r="A23" s="88" t="s">
        <v>94</v>
      </c>
      <c r="C23" s="101">
        <v>0</v>
      </c>
      <c r="E23" s="101">
        <v>0</v>
      </c>
      <c r="G23" s="101">
        <v>0</v>
      </c>
      <c r="I23" s="98">
        <v>0</v>
      </c>
      <c r="K23" s="101">
        <v>1000000</v>
      </c>
      <c r="M23" s="101">
        <v>21677662226</v>
      </c>
      <c r="O23" s="101">
        <v>15820234000</v>
      </c>
      <c r="Q23" s="108">
        <v>5857428226</v>
      </c>
    </row>
    <row r="24" spans="1:17" s="88" customFormat="1" ht="40.5" customHeight="1" x14ac:dyDescent="0.75">
      <c r="A24" s="88" t="s">
        <v>110</v>
      </c>
      <c r="C24" s="101">
        <v>0</v>
      </c>
      <c r="E24" s="101">
        <v>0</v>
      </c>
      <c r="G24" s="101">
        <v>0</v>
      </c>
      <c r="I24" s="98">
        <v>0</v>
      </c>
      <c r="K24" s="101">
        <v>421</v>
      </c>
      <c r="M24" s="101">
        <v>2849898</v>
      </c>
      <c r="O24" s="101">
        <v>1866856</v>
      </c>
      <c r="Q24" s="108">
        <v>983042</v>
      </c>
    </row>
    <row r="25" spans="1:17" s="88" customFormat="1" ht="40.5" customHeight="1" x14ac:dyDescent="0.75">
      <c r="A25" s="88" t="s">
        <v>86</v>
      </c>
      <c r="C25" s="101">
        <v>0</v>
      </c>
      <c r="E25" s="101">
        <v>0</v>
      </c>
      <c r="G25" s="101">
        <v>0</v>
      </c>
      <c r="I25" s="98">
        <v>0</v>
      </c>
      <c r="K25" s="101">
        <v>3940000</v>
      </c>
      <c r="M25" s="101">
        <v>269074162693</v>
      </c>
      <c r="O25" s="101">
        <v>123328800844</v>
      </c>
      <c r="Q25" s="108">
        <v>145745361849</v>
      </c>
    </row>
    <row r="26" spans="1:17" s="88" customFormat="1" ht="40.5" customHeight="1" x14ac:dyDescent="0.75">
      <c r="A26" s="88" t="s">
        <v>106</v>
      </c>
      <c r="C26" s="101">
        <v>0</v>
      </c>
      <c r="E26" s="101">
        <v>0</v>
      </c>
      <c r="G26" s="101">
        <v>0</v>
      </c>
      <c r="I26" s="98">
        <v>0</v>
      </c>
      <c r="K26" s="101">
        <v>36</v>
      </c>
      <c r="M26" s="101">
        <v>1106690</v>
      </c>
      <c r="O26" s="101">
        <v>896928</v>
      </c>
      <c r="Q26" s="108">
        <v>209762</v>
      </c>
    </row>
    <row r="27" spans="1:17" s="88" customFormat="1" ht="40.5" customHeight="1" x14ac:dyDescent="0.75">
      <c r="A27" s="88" t="s">
        <v>95</v>
      </c>
      <c r="C27" s="101">
        <v>0</v>
      </c>
      <c r="E27" s="101">
        <v>0</v>
      </c>
      <c r="G27" s="101">
        <v>0</v>
      </c>
      <c r="I27" s="98">
        <v>0</v>
      </c>
      <c r="K27" s="101">
        <v>22872122</v>
      </c>
      <c r="M27" s="101">
        <v>343388629813</v>
      </c>
      <c r="O27" s="101">
        <v>110201071708</v>
      </c>
      <c r="Q27" s="108">
        <v>233187558105</v>
      </c>
    </row>
    <row r="28" spans="1:17" s="88" customFormat="1" ht="40.5" customHeight="1" x14ac:dyDescent="0.75">
      <c r="A28" s="88" t="s">
        <v>105</v>
      </c>
      <c r="C28" s="101">
        <v>0</v>
      </c>
      <c r="E28" s="101">
        <v>0</v>
      </c>
      <c r="G28" s="101">
        <v>0</v>
      </c>
      <c r="I28" s="98">
        <v>0</v>
      </c>
      <c r="K28" s="101">
        <v>210241</v>
      </c>
      <c r="M28" s="101">
        <v>43145306718</v>
      </c>
      <c r="O28" s="101">
        <v>23542069373</v>
      </c>
      <c r="Q28" s="108">
        <v>19603237345</v>
      </c>
    </row>
    <row r="29" spans="1:17" s="88" customFormat="1" ht="40.5" customHeight="1" x14ac:dyDescent="0.75">
      <c r="A29" s="88" t="s">
        <v>91</v>
      </c>
      <c r="C29" s="101">
        <v>0</v>
      </c>
      <c r="E29" s="101">
        <v>0</v>
      </c>
      <c r="G29" s="101">
        <v>0</v>
      </c>
      <c r="I29" s="98">
        <v>0</v>
      </c>
      <c r="K29" s="101">
        <v>1000000</v>
      </c>
      <c r="M29" s="101">
        <v>8991470190</v>
      </c>
      <c r="O29" s="101">
        <v>5712752250</v>
      </c>
      <c r="Q29" s="108">
        <v>3278717940</v>
      </c>
    </row>
    <row r="30" spans="1:17" s="88" customFormat="1" ht="40.5" customHeight="1" x14ac:dyDescent="0.75">
      <c r="A30" s="88" t="s">
        <v>118</v>
      </c>
      <c r="C30" s="101">
        <v>0</v>
      </c>
      <c r="E30" s="101">
        <v>0</v>
      </c>
      <c r="G30" s="101">
        <v>0</v>
      </c>
      <c r="I30" s="98">
        <v>0</v>
      </c>
      <c r="K30" s="101">
        <v>9030555</v>
      </c>
      <c r="M30" s="101">
        <v>182249826542</v>
      </c>
      <c r="O30" s="101">
        <v>102127169265</v>
      </c>
      <c r="Q30" s="108">
        <v>80122657277</v>
      </c>
    </row>
    <row r="31" spans="1:17" s="88" customFormat="1" ht="40.5" customHeight="1" x14ac:dyDescent="0.75">
      <c r="A31" s="88" t="s">
        <v>127</v>
      </c>
      <c r="C31" s="101">
        <v>0</v>
      </c>
      <c r="E31" s="101">
        <v>0</v>
      </c>
      <c r="G31" s="101">
        <v>0</v>
      </c>
      <c r="I31" s="98">
        <v>0</v>
      </c>
      <c r="K31" s="101">
        <v>15000</v>
      </c>
      <c r="M31" s="101">
        <v>1311833620</v>
      </c>
      <c r="O31" s="101">
        <v>899973270</v>
      </c>
      <c r="Q31" s="108">
        <v>411860350</v>
      </c>
    </row>
    <row r="32" spans="1:17" s="88" customFormat="1" ht="40.5" customHeight="1" x14ac:dyDescent="0.75">
      <c r="A32" s="88" t="s">
        <v>96</v>
      </c>
      <c r="C32" s="101">
        <v>0</v>
      </c>
      <c r="E32" s="101">
        <v>0</v>
      </c>
      <c r="G32" s="101">
        <v>0</v>
      </c>
      <c r="I32" s="98">
        <v>0</v>
      </c>
      <c r="K32" s="101">
        <v>8400000</v>
      </c>
      <c r="M32" s="101">
        <v>421591101113</v>
      </c>
      <c r="O32" s="101">
        <v>207850958612</v>
      </c>
      <c r="Q32" s="108">
        <v>213740142501</v>
      </c>
    </row>
    <row r="33" spans="1:17" s="88" customFormat="1" ht="40.5" customHeight="1" x14ac:dyDescent="0.75">
      <c r="A33" s="88" t="s">
        <v>99</v>
      </c>
      <c r="C33" s="101">
        <v>0</v>
      </c>
      <c r="E33" s="101">
        <v>0</v>
      </c>
      <c r="G33" s="101">
        <v>0</v>
      </c>
      <c r="I33" s="98">
        <v>0</v>
      </c>
      <c r="K33" s="101">
        <v>6000000</v>
      </c>
      <c r="M33" s="101">
        <v>87953359805</v>
      </c>
      <c r="O33" s="101">
        <v>48593719444</v>
      </c>
      <c r="Q33" s="108">
        <v>39359640361</v>
      </c>
    </row>
    <row r="34" spans="1:17" s="88" customFormat="1" ht="40.5" customHeight="1" x14ac:dyDescent="0.75">
      <c r="A34" s="88" t="s">
        <v>89</v>
      </c>
      <c r="C34" s="101">
        <v>0</v>
      </c>
      <c r="E34" s="101">
        <v>0</v>
      </c>
      <c r="G34" s="101">
        <v>0</v>
      </c>
      <c r="I34" s="98">
        <v>0</v>
      </c>
      <c r="K34" s="101">
        <v>2150000</v>
      </c>
      <c r="M34" s="101">
        <v>19722078904</v>
      </c>
      <c r="O34" s="101">
        <v>20225856250</v>
      </c>
      <c r="Q34" s="108">
        <v>-503777346</v>
      </c>
    </row>
    <row r="35" spans="1:17" s="88" customFormat="1" ht="40.5" customHeight="1" x14ac:dyDescent="0.75">
      <c r="A35" s="88" t="s">
        <v>108</v>
      </c>
      <c r="C35" s="101">
        <v>0</v>
      </c>
      <c r="E35" s="101">
        <v>0</v>
      </c>
      <c r="G35" s="101">
        <v>0</v>
      </c>
      <c r="I35" s="98">
        <v>0</v>
      </c>
      <c r="K35" s="101">
        <v>1338</v>
      </c>
      <c r="M35" s="101">
        <v>11513857</v>
      </c>
      <c r="O35" s="101">
        <v>7117655</v>
      </c>
      <c r="Q35" s="108">
        <v>4396202</v>
      </c>
    </row>
    <row r="36" spans="1:17" s="88" customFormat="1" ht="40.5" customHeight="1" x14ac:dyDescent="0.75">
      <c r="A36" s="88" t="s">
        <v>115</v>
      </c>
      <c r="C36" s="101">
        <v>0</v>
      </c>
      <c r="E36" s="101">
        <v>0</v>
      </c>
      <c r="G36" s="101">
        <v>0</v>
      </c>
      <c r="I36" s="98">
        <v>0</v>
      </c>
      <c r="K36" s="101">
        <v>5250811</v>
      </c>
      <c r="M36" s="101">
        <v>183677543131</v>
      </c>
      <c r="O36" s="101">
        <v>152984440258</v>
      </c>
      <c r="Q36" s="108">
        <v>30693102873</v>
      </c>
    </row>
    <row r="37" spans="1:17" s="88" customFormat="1" ht="40.5" customHeight="1" x14ac:dyDescent="0.75">
      <c r="A37" s="88" t="s">
        <v>124</v>
      </c>
      <c r="C37" s="101">
        <v>0</v>
      </c>
      <c r="E37" s="101">
        <v>0</v>
      </c>
      <c r="G37" s="101">
        <v>0</v>
      </c>
      <c r="I37" s="98">
        <v>0</v>
      </c>
      <c r="K37" s="101">
        <v>7001856</v>
      </c>
      <c r="M37" s="101">
        <v>212921624126</v>
      </c>
      <c r="O37" s="101">
        <v>151115291525</v>
      </c>
      <c r="Q37" s="108">
        <v>61806332601</v>
      </c>
    </row>
    <row r="38" spans="1:17" s="88" customFormat="1" ht="40.5" customHeight="1" x14ac:dyDescent="0.75">
      <c r="A38" s="88" t="s">
        <v>87</v>
      </c>
      <c r="C38" s="101">
        <v>0</v>
      </c>
      <c r="E38" s="101">
        <v>0</v>
      </c>
      <c r="G38" s="101">
        <v>0</v>
      </c>
      <c r="I38" s="98">
        <v>0</v>
      </c>
      <c r="K38" s="101">
        <v>2231353</v>
      </c>
      <c r="M38" s="101">
        <v>78944705661</v>
      </c>
      <c r="O38" s="101">
        <v>46548013221</v>
      </c>
      <c r="Q38" s="108">
        <v>32396692440</v>
      </c>
    </row>
    <row r="39" spans="1:17" s="88" customFormat="1" ht="40.5" customHeight="1" x14ac:dyDescent="0.75">
      <c r="A39" s="88" t="s">
        <v>111</v>
      </c>
      <c r="C39" s="101">
        <v>0</v>
      </c>
      <c r="E39" s="101">
        <v>0</v>
      </c>
      <c r="G39" s="101">
        <v>0</v>
      </c>
      <c r="I39" s="98">
        <v>0</v>
      </c>
      <c r="K39" s="101">
        <v>5100000</v>
      </c>
      <c r="M39" s="101">
        <v>75493474446</v>
      </c>
      <c r="O39" s="101">
        <v>37035749592</v>
      </c>
      <c r="Q39" s="108">
        <v>38457724854</v>
      </c>
    </row>
    <row r="40" spans="1:17" s="88" customFormat="1" ht="40.5" customHeight="1" x14ac:dyDescent="0.75">
      <c r="A40" s="88" t="s">
        <v>97</v>
      </c>
      <c r="C40" s="101">
        <v>0</v>
      </c>
      <c r="E40" s="101">
        <v>0</v>
      </c>
      <c r="G40" s="101">
        <v>0</v>
      </c>
      <c r="I40" s="98">
        <v>0</v>
      </c>
      <c r="K40" s="101">
        <v>15728941</v>
      </c>
      <c r="M40" s="101">
        <v>422401279691</v>
      </c>
      <c r="O40" s="101">
        <v>131777131182</v>
      </c>
      <c r="Q40" s="108">
        <v>290624148509</v>
      </c>
    </row>
    <row r="41" spans="1:17" s="88" customFormat="1" ht="40.5" customHeight="1" x14ac:dyDescent="0.75">
      <c r="A41" s="88" t="s">
        <v>98</v>
      </c>
      <c r="C41" s="101">
        <v>0</v>
      </c>
      <c r="E41" s="101">
        <v>0</v>
      </c>
      <c r="G41" s="101">
        <v>0</v>
      </c>
      <c r="I41" s="98">
        <v>0</v>
      </c>
      <c r="K41" s="101">
        <v>200000</v>
      </c>
      <c r="M41" s="101">
        <v>28214292381</v>
      </c>
      <c r="O41" s="101">
        <v>17199652234</v>
      </c>
      <c r="Q41" s="108">
        <v>11014640147</v>
      </c>
    </row>
    <row r="42" spans="1:17" s="88" customFormat="1" ht="40.5" customHeight="1" x14ac:dyDescent="0.75">
      <c r="A42" s="88" t="s">
        <v>117</v>
      </c>
      <c r="C42" s="101">
        <v>0</v>
      </c>
      <c r="E42" s="101">
        <v>0</v>
      </c>
      <c r="G42" s="101">
        <v>0</v>
      </c>
      <c r="I42" s="98">
        <v>0</v>
      </c>
      <c r="K42" s="101">
        <v>14</v>
      </c>
      <c r="M42" s="101">
        <v>682829</v>
      </c>
      <c r="O42" s="101">
        <v>565665</v>
      </c>
      <c r="Q42" s="108">
        <v>117164</v>
      </c>
    </row>
    <row r="43" spans="1:17" s="88" customFormat="1" ht="40.5" customHeight="1" x14ac:dyDescent="0.75">
      <c r="A43" s="88" t="s">
        <v>107</v>
      </c>
      <c r="C43" s="101">
        <v>0</v>
      </c>
      <c r="E43" s="101">
        <v>0</v>
      </c>
      <c r="G43" s="101">
        <v>0</v>
      </c>
      <c r="I43" s="98">
        <v>0</v>
      </c>
      <c r="K43" s="101">
        <v>201</v>
      </c>
      <c r="M43" s="101">
        <v>5513815</v>
      </c>
      <c r="O43" s="101">
        <v>3250128</v>
      </c>
      <c r="Q43" s="108">
        <v>2263687</v>
      </c>
    </row>
    <row r="44" spans="1:17" s="88" customFormat="1" ht="40.5" customHeight="1" x14ac:dyDescent="0.75">
      <c r="A44" s="88" t="s">
        <v>103</v>
      </c>
      <c r="C44" s="101">
        <v>0</v>
      </c>
      <c r="E44" s="101">
        <v>0</v>
      </c>
      <c r="G44" s="101">
        <v>0</v>
      </c>
      <c r="I44" s="98">
        <v>0</v>
      </c>
      <c r="K44" s="101">
        <v>2400000</v>
      </c>
      <c r="M44" s="101">
        <v>118339184884</v>
      </c>
      <c r="O44" s="101">
        <v>65127144710</v>
      </c>
      <c r="Q44" s="108">
        <v>53212040174</v>
      </c>
    </row>
    <row r="45" spans="1:17" s="88" customFormat="1" ht="40.5" customHeight="1" x14ac:dyDescent="0.75">
      <c r="A45" s="88" t="s">
        <v>92</v>
      </c>
      <c r="C45" s="101">
        <v>0</v>
      </c>
      <c r="E45" s="101">
        <v>0</v>
      </c>
      <c r="G45" s="101">
        <v>0</v>
      </c>
      <c r="I45" s="98">
        <v>0</v>
      </c>
      <c r="K45" s="101">
        <v>16801568</v>
      </c>
      <c r="M45" s="101">
        <v>246609922159</v>
      </c>
      <c r="O45" s="101">
        <v>156449835693</v>
      </c>
      <c r="Q45" s="108">
        <v>90160086466</v>
      </c>
    </row>
    <row r="46" spans="1:17" s="88" customFormat="1" ht="40.5" customHeight="1" x14ac:dyDescent="0.75">
      <c r="A46" s="88" t="s">
        <v>109</v>
      </c>
      <c r="C46" s="101">
        <v>0</v>
      </c>
      <c r="E46" s="101">
        <v>0</v>
      </c>
      <c r="G46" s="101">
        <v>0</v>
      </c>
      <c r="I46" s="98">
        <v>0</v>
      </c>
      <c r="K46" s="101">
        <v>22</v>
      </c>
      <c r="M46" s="101">
        <v>527889</v>
      </c>
      <c r="O46" s="101">
        <v>460632</v>
      </c>
      <c r="Q46" s="108">
        <v>67257</v>
      </c>
    </row>
    <row r="47" spans="1:17" s="88" customFormat="1" ht="40.5" customHeight="1" x14ac:dyDescent="0.75">
      <c r="A47" s="88" t="s">
        <v>112</v>
      </c>
      <c r="C47" s="101">
        <v>0</v>
      </c>
      <c r="E47" s="101">
        <v>0</v>
      </c>
      <c r="G47" s="101">
        <v>0</v>
      </c>
      <c r="I47" s="98">
        <v>0</v>
      </c>
      <c r="K47" s="101">
        <v>60000</v>
      </c>
      <c r="M47" s="101">
        <v>57213316981</v>
      </c>
      <c r="O47" s="101">
        <v>54634917847</v>
      </c>
      <c r="Q47" s="108">
        <v>2578399134</v>
      </c>
    </row>
    <row r="48" spans="1:17" s="88" customFormat="1" ht="40.5" customHeight="1" thickBot="1" x14ac:dyDescent="0.8">
      <c r="A48" s="109"/>
      <c r="B48" s="110">
        <f>SUM(B9:B47)</f>
        <v>0</v>
      </c>
      <c r="C48" s="110">
        <f>SUM(C9:C47)</f>
        <v>26002001</v>
      </c>
      <c r="D48" s="110">
        <f>SUM(D9:D47)</f>
        <v>0</v>
      </c>
      <c r="E48" s="110">
        <f>SUM(E9:E47)</f>
        <v>636772649187</v>
      </c>
      <c r="F48" s="110">
        <f>SUM(F9:F47)</f>
        <v>0</v>
      </c>
      <c r="G48" s="110">
        <f>SUM(G9:G47)</f>
        <v>678735624811</v>
      </c>
      <c r="H48" s="110">
        <f>SUM(H9:H47)</f>
        <v>0</v>
      </c>
      <c r="I48" s="110">
        <f>SUM(I9:I47)</f>
        <v>-41962975624</v>
      </c>
      <c r="J48" s="110">
        <f>SUM(J9:J47)</f>
        <v>0</v>
      </c>
      <c r="K48" s="110">
        <f>SUM(K9:K47)</f>
        <v>166466643</v>
      </c>
      <c r="L48" s="110">
        <f>SUM(L9:L47)</f>
        <v>0</v>
      </c>
      <c r="M48" s="110">
        <f>SUM(M9:M47)</f>
        <v>4505716187883</v>
      </c>
      <c r="N48" s="110">
        <f>SUM(N9:N47)</f>
        <v>0</v>
      </c>
      <c r="O48" s="110">
        <f>SUM(O9:O47)</f>
        <v>2881835305596</v>
      </c>
      <c r="P48" s="110">
        <f>SUM(P9:P47)</f>
        <v>0</v>
      </c>
      <c r="Q48" s="110">
        <f>SUM(Q9:Q47)</f>
        <v>1623880882287</v>
      </c>
    </row>
    <row r="49" spans="1:17" ht="28.5" thickTop="1" x14ac:dyDescent="0.6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79"/>
    </row>
    <row r="50" spans="1:17" x14ac:dyDescent="0.6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7" x14ac:dyDescent="0.6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3" spans="1:17" x14ac:dyDescent="0.6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7" x14ac:dyDescent="0.6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7" x14ac:dyDescent="0.6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7" x14ac:dyDescent="0.6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7" x14ac:dyDescent="0.6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7" x14ac:dyDescent="0.6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60" spans="1:17" x14ac:dyDescent="0.6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7" x14ac:dyDescent="0.6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7" x14ac:dyDescent="0.6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4" spans="1:17" x14ac:dyDescent="0.6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7" x14ac:dyDescent="0.6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80"/>
    </row>
    <row r="66" spans="1:17" x14ac:dyDescent="0.6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7" x14ac:dyDescent="0.6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7" x14ac:dyDescent="0.6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7" x14ac:dyDescent="0.6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7" x14ac:dyDescent="0.6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7" x14ac:dyDescent="0.6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7" ht="30" x14ac:dyDescent="0.75">
      <c r="C72" s="24"/>
      <c r="D72" s="10"/>
      <c r="E72" s="24"/>
      <c r="F72" s="10"/>
      <c r="G72" s="24"/>
      <c r="H72" s="10"/>
      <c r="I72" s="25"/>
      <c r="J72" s="10"/>
      <c r="K72" s="24"/>
      <c r="L72" s="10"/>
      <c r="M72" s="24"/>
      <c r="N72" s="10"/>
      <c r="O72" s="24"/>
      <c r="P72" s="10"/>
      <c r="Q72" s="81"/>
    </row>
    <row r="73" spans="1:17" x14ac:dyDescent="0.6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7" x14ac:dyDescent="0.6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7" x14ac:dyDescent="0.6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7" x14ac:dyDescent="0.6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7" x14ac:dyDescent="0.6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7" x14ac:dyDescent="0.6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</sheetData>
  <sortState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rightToLeft="1" view="pageBreakPreview" topLeftCell="A30" zoomScale="60" zoomScaleNormal="100" workbookViewId="0">
      <selection activeCell="S39" sqref="S39"/>
    </sheetView>
  </sheetViews>
  <sheetFormatPr defaultColWidth="8.7109375" defaultRowHeight="27.75" x14ac:dyDescent="0.65"/>
  <cols>
    <col min="1" max="1" width="39.42578125" style="9" customWidth="1"/>
    <col min="2" max="2" width="0.5703125" style="9" customWidth="1"/>
    <col min="3" max="3" width="18.42578125" style="9" bestFit="1" customWidth="1"/>
    <col min="4" max="4" width="0.5703125" style="9" customWidth="1"/>
    <col min="5" max="5" width="26.5703125" style="9" bestFit="1" customWidth="1"/>
    <col min="6" max="6" width="0.7109375" style="9" customWidth="1"/>
    <col min="7" max="7" width="27" style="9" bestFit="1" customWidth="1"/>
    <col min="8" max="8" width="1" style="9" customWidth="1"/>
    <col min="9" max="9" width="25.42578125" style="9" bestFit="1" customWidth="1"/>
    <col min="10" max="10" width="1.140625" style="9" customWidth="1"/>
    <col min="11" max="11" width="18.42578125" style="9" bestFit="1" customWidth="1"/>
    <col min="12" max="12" width="1" style="9" customWidth="1"/>
    <col min="13" max="13" width="26.5703125" style="9" bestFit="1" customWidth="1"/>
    <col min="14" max="14" width="0.7109375" style="9" customWidth="1"/>
    <col min="15" max="15" width="27" style="9" bestFit="1" customWidth="1"/>
    <col min="16" max="16" width="0.85546875" style="9" customWidth="1"/>
    <col min="17" max="17" width="25.5703125" style="9" bestFit="1" customWidth="1"/>
    <col min="18" max="16384" width="8.7109375" style="9"/>
  </cols>
  <sheetData>
    <row r="1" spans="1:17" ht="31.5" customHeight="1" x14ac:dyDescent="0.65"/>
    <row r="2" spans="1:17" s="16" customFormat="1" ht="36" x14ac:dyDescent="0.8">
      <c r="A2" s="146" t="s">
        <v>69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s="16" customFormat="1" ht="36" x14ac:dyDescent="0.8">
      <c r="A3" s="146" t="s">
        <v>30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7" s="16" customFormat="1" ht="36" x14ac:dyDescent="0.8">
      <c r="A4" s="146" t="str">
        <f>'درآمد ناشی از فروش '!A4:Q4</f>
        <v>برای ماه منتهی به 1399/06/31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7" s="16" customFormat="1" ht="36" x14ac:dyDescent="0.8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40.5" x14ac:dyDescent="0.65">
      <c r="A6" s="145" t="s">
        <v>81</v>
      </c>
      <c r="B6" s="145"/>
      <c r="C6" s="145"/>
      <c r="D6" s="145"/>
      <c r="E6" s="145"/>
      <c r="F6" s="145"/>
      <c r="G6" s="145"/>
      <c r="H6" s="145"/>
    </row>
    <row r="7" spans="1:17" ht="45" customHeight="1" thickBot="1" x14ac:dyDescent="0.7">
      <c r="A7" s="142" t="s">
        <v>3</v>
      </c>
      <c r="C7" s="141" t="s">
        <v>176</v>
      </c>
      <c r="D7" s="141" t="s">
        <v>32</v>
      </c>
      <c r="E7" s="141" t="s">
        <v>32</v>
      </c>
      <c r="F7" s="141" t="s">
        <v>32</v>
      </c>
      <c r="G7" s="141" t="s">
        <v>32</v>
      </c>
      <c r="H7" s="141" t="s">
        <v>32</v>
      </c>
      <c r="I7" s="141" t="s">
        <v>32</v>
      </c>
      <c r="K7" s="141" t="s">
        <v>177</v>
      </c>
      <c r="L7" s="141" t="s">
        <v>33</v>
      </c>
      <c r="M7" s="141" t="s">
        <v>33</v>
      </c>
      <c r="N7" s="141" t="s">
        <v>33</v>
      </c>
      <c r="O7" s="141" t="s">
        <v>33</v>
      </c>
      <c r="P7" s="141" t="s">
        <v>33</v>
      </c>
      <c r="Q7" s="141" t="s">
        <v>33</v>
      </c>
    </row>
    <row r="8" spans="1:17" s="17" customFormat="1" ht="54.75" customHeight="1" thickBot="1" x14ac:dyDescent="0.7">
      <c r="A8" s="141" t="s">
        <v>3</v>
      </c>
      <c r="C8" s="18" t="s">
        <v>7</v>
      </c>
      <c r="E8" s="18" t="s">
        <v>46</v>
      </c>
      <c r="G8" s="18" t="s">
        <v>47</v>
      </c>
      <c r="I8" s="18" t="s">
        <v>48</v>
      </c>
      <c r="K8" s="18" t="s">
        <v>7</v>
      </c>
      <c r="M8" s="18" t="s">
        <v>46</v>
      </c>
      <c r="O8" s="18" t="s">
        <v>47</v>
      </c>
      <c r="Q8" s="18" t="s">
        <v>48</v>
      </c>
    </row>
    <row r="9" spans="1:17" ht="34.5" customHeight="1" x14ac:dyDescent="0.65">
      <c r="A9" s="9" t="s">
        <v>145</v>
      </c>
      <c r="C9" s="14">
        <v>1000000</v>
      </c>
      <c r="D9" s="14"/>
      <c r="E9" s="14">
        <v>30000429000</v>
      </c>
      <c r="F9" s="14"/>
      <c r="G9" s="14">
        <v>37943016552</v>
      </c>
      <c r="H9" s="14"/>
      <c r="I9" s="14">
        <v>-7942587552</v>
      </c>
      <c r="J9" s="14"/>
      <c r="K9" s="14">
        <v>1000000</v>
      </c>
      <c r="L9" s="14"/>
      <c r="M9" s="14">
        <v>30000429000</v>
      </c>
      <c r="N9" s="14"/>
      <c r="O9" s="14">
        <v>45907310188</v>
      </c>
      <c r="P9" s="14"/>
      <c r="Q9" s="14">
        <v>-15906881188</v>
      </c>
    </row>
    <row r="10" spans="1:17" ht="34.5" customHeight="1" x14ac:dyDescent="0.65">
      <c r="A10" s="9" t="s">
        <v>104</v>
      </c>
      <c r="C10" s="14">
        <v>5900000</v>
      </c>
      <c r="D10" s="14"/>
      <c r="E10" s="14">
        <v>188591563620</v>
      </c>
      <c r="F10" s="14"/>
      <c r="G10" s="14">
        <v>265146799080</v>
      </c>
      <c r="H10" s="14"/>
      <c r="I10" s="14">
        <v>-76555235460</v>
      </c>
      <c r="J10" s="14"/>
      <c r="K10" s="14">
        <v>5900000</v>
      </c>
      <c r="L10" s="14"/>
      <c r="M10" s="14">
        <v>188591563620</v>
      </c>
      <c r="N10" s="14"/>
      <c r="O10" s="14">
        <v>320854701839</v>
      </c>
      <c r="P10" s="14"/>
      <c r="Q10" s="14">
        <v>-132263138219</v>
      </c>
    </row>
    <row r="11" spans="1:17" ht="34.5" customHeight="1" x14ac:dyDescent="0.65">
      <c r="A11" s="9" t="s">
        <v>95</v>
      </c>
      <c r="C11" s="14">
        <v>8500000</v>
      </c>
      <c r="D11" s="14"/>
      <c r="E11" s="14">
        <v>165017270250</v>
      </c>
      <c r="F11" s="14"/>
      <c r="G11" s="14">
        <v>180970428588</v>
      </c>
      <c r="H11" s="14"/>
      <c r="I11" s="14">
        <v>-15953158338</v>
      </c>
      <c r="J11" s="14"/>
      <c r="K11" s="14">
        <v>8500000</v>
      </c>
      <c r="L11" s="14"/>
      <c r="M11" s="14">
        <v>165017270250</v>
      </c>
      <c r="N11" s="14"/>
      <c r="O11" s="14">
        <v>180970428588</v>
      </c>
      <c r="P11" s="14"/>
      <c r="Q11" s="14">
        <v>-15953158338</v>
      </c>
    </row>
    <row r="12" spans="1:17" ht="34.5" customHeight="1" x14ac:dyDescent="0.65">
      <c r="A12" s="9" t="s">
        <v>133</v>
      </c>
      <c r="C12" s="14">
        <v>500000</v>
      </c>
      <c r="D12" s="14"/>
      <c r="E12" s="14">
        <v>7326148500</v>
      </c>
      <c r="F12" s="14"/>
      <c r="G12" s="14">
        <v>9291330475</v>
      </c>
      <c r="H12" s="14"/>
      <c r="I12" s="14">
        <v>-1965181975</v>
      </c>
      <c r="J12" s="14"/>
      <c r="K12" s="14">
        <v>500000</v>
      </c>
      <c r="L12" s="14"/>
      <c r="M12" s="14">
        <v>7326148500</v>
      </c>
      <c r="N12" s="14"/>
      <c r="O12" s="14">
        <v>11533459523</v>
      </c>
      <c r="P12" s="14"/>
      <c r="Q12" s="14">
        <v>-4207311023</v>
      </c>
    </row>
    <row r="13" spans="1:17" ht="34.5" customHeight="1" x14ac:dyDescent="0.65">
      <c r="A13" s="9" t="s">
        <v>98</v>
      </c>
      <c r="C13" s="14">
        <v>1550000</v>
      </c>
      <c r="D13" s="14"/>
      <c r="E13" s="14">
        <v>365315263695</v>
      </c>
      <c r="F13" s="14"/>
      <c r="G13" s="14">
        <v>314300120670</v>
      </c>
      <c r="H13" s="14"/>
      <c r="I13" s="14">
        <v>51015143025</v>
      </c>
      <c r="J13" s="14"/>
      <c r="K13" s="14">
        <v>1550000</v>
      </c>
      <c r="L13" s="14"/>
      <c r="M13" s="14">
        <v>365315263695</v>
      </c>
      <c r="N13" s="14"/>
      <c r="O13" s="14">
        <v>181858974120</v>
      </c>
      <c r="P13" s="14"/>
      <c r="Q13" s="14">
        <v>183456289575</v>
      </c>
    </row>
    <row r="14" spans="1:17" ht="34.5" customHeight="1" x14ac:dyDescent="0.65">
      <c r="A14" s="9" t="s">
        <v>135</v>
      </c>
      <c r="C14" s="14">
        <v>200000</v>
      </c>
      <c r="D14" s="14"/>
      <c r="E14" s="14">
        <v>8381829600</v>
      </c>
      <c r="F14" s="14"/>
      <c r="G14" s="14">
        <v>24639521871</v>
      </c>
      <c r="H14" s="14"/>
      <c r="I14" s="14">
        <v>-16257692271</v>
      </c>
      <c r="J14" s="14"/>
      <c r="K14" s="14">
        <v>200000</v>
      </c>
      <c r="L14" s="14"/>
      <c r="M14" s="14">
        <v>8381829600</v>
      </c>
      <c r="N14" s="14"/>
      <c r="O14" s="14">
        <v>9165282361</v>
      </c>
      <c r="P14" s="14"/>
      <c r="Q14" s="14">
        <v>-783452761</v>
      </c>
    </row>
    <row r="15" spans="1:17" ht="34.5" customHeight="1" x14ac:dyDescent="0.65">
      <c r="A15" s="9" t="s">
        <v>102</v>
      </c>
      <c r="C15" s="14">
        <v>55000000</v>
      </c>
      <c r="D15" s="14"/>
      <c r="E15" s="14">
        <v>300153397500</v>
      </c>
      <c r="F15" s="14"/>
      <c r="G15" s="14">
        <v>365294497888</v>
      </c>
      <c r="H15" s="14"/>
      <c r="I15" s="14">
        <v>-65141100388</v>
      </c>
      <c r="J15" s="14"/>
      <c r="K15" s="14">
        <v>55000000</v>
      </c>
      <c r="L15" s="14"/>
      <c r="M15" s="14">
        <v>300153397500</v>
      </c>
      <c r="N15" s="14"/>
      <c r="O15" s="14">
        <v>206955653557</v>
      </c>
      <c r="P15" s="14"/>
      <c r="Q15" s="14">
        <v>93197743943</v>
      </c>
    </row>
    <row r="16" spans="1:17" ht="34.5" customHeight="1" x14ac:dyDescent="0.65">
      <c r="A16" s="9" t="s">
        <v>114</v>
      </c>
      <c r="C16" s="14">
        <v>1300000</v>
      </c>
      <c r="D16" s="14"/>
      <c r="E16" s="14">
        <v>50762753730</v>
      </c>
      <c r="F16" s="14"/>
      <c r="G16" s="14">
        <v>72863524659</v>
      </c>
      <c r="H16" s="14"/>
      <c r="I16" s="14">
        <v>-22100770929</v>
      </c>
      <c r="J16" s="14"/>
      <c r="K16" s="14">
        <v>1300000</v>
      </c>
      <c r="L16" s="14"/>
      <c r="M16" s="14">
        <v>50762753730</v>
      </c>
      <c r="N16" s="14"/>
      <c r="O16" s="14">
        <v>103593405283</v>
      </c>
      <c r="P16" s="14"/>
      <c r="Q16" s="14">
        <v>-52830651553</v>
      </c>
    </row>
    <row r="17" spans="1:17" ht="34.5" customHeight="1" x14ac:dyDescent="0.65">
      <c r="A17" s="9" t="s">
        <v>146</v>
      </c>
      <c r="C17" s="14">
        <v>3500000</v>
      </c>
      <c r="D17" s="14"/>
      <c r="E17" s="14">
        <v>60607228500</v>
      </c>
      <c r="F17" s="14"/>
      <c r="G17" s="14">
        <v>81343133202</v>
      </c>
      <c r="H17" s="14"/>
      <c r="I17" s="14">
        <v>-20735904702</v>
      </c>
      <c r="J17" s="14"/>
      <c r="K17" s="14">
        <v>3500000</v>
      </c>
      <c r="L17" s="14"/>
      <c r="M17" s="14">
        <v>60607228500</v>
      </c>
      <c r="N17" s="14"/>
      <c r="O17" s="14">
        <v>98215499596</v>
      </c>
      <c r="P17" s="14"/>
      <c r="Q17" s="14">
        <v>-37608271096</v>
      </c>
    </row>
    <row r="18" spans="1:17" ht="34.5" customHeight="1" x14ac:dyDescent="0.65">
      <c r="A18" s="9" t="s">
        <v>111</v>
      </c>
      <c r="C18" s="14">
        <v>7000000</v>
      </c>
      <c r="D18" s="14"/>
      <c r="E18" s="14">
        <v>168600820500</v>
      </c>
      <c r="F18" s="14"/>
      <c r="G18" s="14">
        <v>84266919096</v>
      </c>
      <c r="H18" s="14"/>
      <c r="I18" s="14">
        <v>84333901404</v>
      </c>
      <c r="J18" s="14"/>
      <c r="K18" s="14">
        <v>7000000</v>
      </c>
      <c r="L18" s="14"/>
      <c r="M18" s="14">
        <v>168600820500</v>
      </c>
      <c r="N18" s="14"/>
      <c r="O18" s="14">
        <v>84266919096</v>
      </c>
      <c r="P18" s="14"/>
      <c r="Q18" s="14">
        <v>84333901404</v>
      </c>
    </row>
    <row r="19" spans="1:17" ht="34.5" customHeight="1" x14ac:dyDescent="0.65">
      <c r="A19" s="9" t="s">
        <v>101</v>
      </c>
      <c r="C19" s="14">
        <v>36000</v>
      </c>
      <c r="D19" s="14"/>
      <c r="E19" s="14">
        <v>46881149220</v>
      </c>
      <c r="F19" s="14"/>
      <c r="G19" s="14">
        <v>38857898835</v>
      </c>
      <c r="H19" s="14"/>
      <c r="I19" s="14">
        <v>8023250385</v>
      </c>
      <c r="J19" s="14"/>
      <c r="K19" s="14">
        <v>36000</v>
      </c>
      <c r="L19" s="14"/>
      <c r="M19" s="14">
        <v>46881149220</v>
      </c>
      <c r="N19" s="14"/>
      <c r="O19" s="14">
        <v>22809647056</v>
      </c>
      <c r="P19" s="14"/>
      <c r="Q19" s="14">
        <v>24071502164</v>
      </c>
    </row>
    <row r="20" spans="1:17" ht="34.5" customHeight="1" x14ac:dyDescent="0.65">
      <c r="A20" s="9" t="s">
        <v>126</v>
      </c>
      <c r="C20" s="14">
        <v>100000</v>
      </c>
      <c r="D20" s="14"/>
      <c r="E20" s="14">
        <v>1712748150</v>
      </c>
      <c r="F20" s="14"/>
      <c r="G20" s="14">
        <v>-9433882441</v>
      </c>
      <c r="H20" s="14"/>
      <c r="I20" s="14">
        <v>11146630591</v>
      </c>
      <c r="J20" s="14"/>
      <c r="K20" s="14">
        <v>100000</v>
      </c>
      <c r="L20" s="14"/>
      <c r="M20" s="14">
        <v>1712748150</v>
      </c>
      <c r="N20" s="14"/>
      <c r="O20" s="14">
        <v>2700102817</v>
      </c>
      <c r="P20" s="14"/>
      <c r="Q20" s="14">
        <v>-987354667</v>
      </c>
    </row>
    <row r="21" spans="1:17" ht="34.5" customHeight="1" x14ac:dyDescent="0.65">
      <c r="A21" s="9" t="s">
        <v>92</v>
      </c>
      <c r="C21" s="14">
        <v>13000000</v>
      </c>
      <c r="D21" s="14"/>
      <c r="E21" s="14">
        <v>215937481500</v>
      </c>
      <c r="F21" s="14"/>
      <c r="G21" s="14">
        <v>234680233610</v>
      </c>
      <c r="H21" s="14"/>
      <c r="I21" s="14">
        <v>-18742752110</v>
      </c>
      <c r="J21" s="14"/>
      <c r="K21" s="14">
        <v>13000000</v>
      </c>
      <c r="L21" s="14"/>
      <c r="M21" s="14">
        <v>215937481500</v>
      </c>
      <c r="N21" s="14"/>
      <c r="O21" s="14">
        <v>234680233610</v>
      </c>
      <c r="P21" s="14"/>
      <c r="Q21" s="14">
        <v>-18742752110</v>
      </c>
    </row>
    <row r="22" spans="1:17" ht="34.5" customHeight="1" x14ac:dyDescent="0.65">
      <c r="A22" s="9" t="s">
        <v>100</v>
      </c>
      <c r="C22" s="14">
        <v>24000</v>
      </c>
      <c r="D22" s="14"/>
      <c r="E22" s="14">
        <v>31137341610</v>
      </c>
      <c r="F22" s="14"/>
      <c r="G22" s="14">
        <v>25741718580</v>
      </c>
      <c r="H22" s="14"/>
      <c r="I22" s="14">
        <v>5395623030</v>
      </c>
      <c r="J22" s="14"/>
      <c r="K22" s="14">
        <v>24000</v>
      </c>
      <c r="L22" s="14"/>
      <c r="M22" s="14">
        <v>31137341610</v>
      </c>
      <c r="N22" s="14"/>
      <c r="O22" s="14">
        <v>15136216050</v>
      </c>
      <c r="P22" s="14"/>
      <c r="Q22" s="14">
        <v>16001125560</v>
      </c>
    </row>
    <row r="23" spans="1:17" ht="34.5" customHeight="1" x14ac:dyDescent="0.65">
      <c r="A23" s="9" t="s">
        <v>90</v>
      </c>
      <c r="C23" s="14">
        <v>1500000</v>
      </c>
      <c r="D23" s="14"/>
      <c r="E23" s="14">
        <v>85274579250</v>
      </c>
      <c r="F23" s="14"/>
      <c r="G23" s="14">
        <v>65651575704</v>
      </c>
      <c r="H23" s="14"/>
      <c r="I23" s="14">
        <v>19623003546</v>
      </c>
      <c r="J23" s="14"/>
      <c r="K23" s="14">
        <v>1500000</v>
      </c>
      <c r="L23" s="14"/>
      <c r="M23" s="14">
        <v>85274579250</v>
      </c>
      <c r="N23" s="14"/>
      <c r="O23" s="14">
        <v>85683423779</v>
      </c>
      <c r="P23" s="14"/>
      <c r="Q23" s="14">
        <v>-408844529</v>
      </c>
    </row>
    <row r="24" spans="1:17" ht="34.5" customHeight="1" x14ac:dyDescent="0.65">
      <c r="A24" s="9" t="s">
        <v>93</v>
      </c>
      <c r="C24" s="14">
        <v>20700000</v>
      </c>
      <c r="D24" s="14"/>
      <c r="E24" s="14">
        <v>410096321550</v>
      </c>
      <c r="F24" s="14"/>
      <c r="G24" s="14">
        <v>475420755315</v>
      </c>
      <c r="H24" s="14"/>
      <c r="I24" s="14">
        <v>-65324433765</v>
      </c>
      <c r="J24" s="14"/>
      <c r="K24" s="14">
        <v>20700000</v>
      </c>
      <c r="L24" s="14"/>
      <c r="M24" s="14">
        <v>410096321550</v>
      </c>
      <c r="N24" s="14"/>
      <c r="O24" s="14">
        <v>355016015327</v>
      </c>
      <c r="P24" s="14"/>
      <c r="Q24" s="14">
        <v>55080306223</v>
      </c>
    </row>
    <row r="25" spans="1:17" ht="34.5" customHeight="1" x14ac:dyDescent="0.65">
      <c r="A25" s="9" t="s">
        <v>134</v>
      </c>
      <c r="C25" s="14">
        <v>1750000</v>
      </c>
      <c r="D25" s="14"/>
      <c r="E25" s="14">
        <v>221934833662</v>
      </c>
      <c r="F25" s="14"/>
      <c r="G25" s="14">
        <v>256138045233</v>
      </c>
      <c r="H25" s="14"/>
      <c r="I25" s="14">
        <v>-34203211570</v>
      </c>
      <c r="J25" s="14"/>
      <c r="K25" s="14">
        <v>1750000</v>
      </c>
      <c r="L25" s="14"/>
      <c r="M25" s="14">
        <v>221934833662</v>
      </c>
      <c r="N25" s="14"/>
      <c r="O25" s="14">
        <v>248307989916</v>
      </c>
      <c r="P25" s="14"/>
      <c r="Q25" s="14">
        <v>-26373156253</v>
      </c>
    </row>
    <row r="26" spans="1:17" ht="34.5" customHeight="1" x14ac:dyDescent="0.65">
      <c r="A26" s="9" t="s">
        <v>132</v>
      </c>
      <c r="C26" s="14">
        <v>3000000</v>
      </c>
      <c r="D26" s="14"/>
      <c r="E26" s="14">
        <v>111413124000</v>
      </c>
      <c r="F26" s="14"/>
      <c r="G26" s="14">
        <v>153282510000</v>
      </c>
      <c r="H26" s="14"/>
      <c r="I26" s="14">
        <v>-41869386000</v>
      </c>
      <c r="J26" s="14"/>
      <c r="K26" s="14">
        <v>3000000</v>
      </c>
      <c r="L26" s="14"/>
      <c r="M26" s="14">
        <v>111413124000</v>
      </c>
      <c r="N26" s="14"/>
      <c r="O26" s="14">
        <v>171783668535</v>
      </c>
      <c r="P26" s="14"/>
      <c r="Q26" s="14">
        <v>-60370544535</v>
      </c>
    </row>
    <row r="27" spans="1:17" ht="34.5" customHeight="1" x14ac:dyDescent="0.65">
      <c r="A27" s="9" t="s">
        <v>87</v>
      </c>
      <c r="C27" s="14">
        <v>5500000</v>
      </c>
      <c r="D27" s="14"/>
      <c r="E27" s="14">
        <v>367018170750</v>
      </c>
      <c r="F27" s="14"/>
      <c r="G27" s="14">
        <v>315953822250</v>
      </c>
      <c r="H27" s="14"/>
      <c r="I27" s="14">
        <v>51064348500</v>
      </c>
      <c r="J27" s="14"/>
      <c r="K27" s="14">
        <v>5500000</v>
      </c>
      <c r="L27" s="14"/>
      <c r="M27" s="14">
        <v>367018170750</v>
      </c>
      <c r="N27" s="14"/>
      <c r="O27" s="14">
        <v>151735258254</v>
      </c>
      <c r="P27" s="14"/>
      <c r="Q27" s="14">
        <v>215282912496</v>
      </c>
    </row>
    <row r="28" spans="1:17" ht="34.5" customHeight="1" x14ac:dyDescent="0.65">
      <c r="A28" s="9" t="s">
        <v>136</v>
      </c>
      <c r="C28" s="14">
        <v>0</v>
      </c>
      <c r="D28" s="14"/>
      <c r="E28" s="14">
        <v>0</v>
      </c>
      <c r="F28" s="14"/>
      <c r="G28" s="14">
        <v>-9665573633</v>
      </c>
      <c r="H28" s="14"/>
      <c r="I28" s="14">
        <v>9665573633</v>
      </c>
      <c r="J28" s="14"/>
      <c r="K28" s="14">
        <v>0</v>
      </c>
      <c r="L28" s="14"/>
      <c r="M28" s="14">
        <v>0</v>
      </c>
      <c r="N28" s="14"/>
      <c r="O28" s="14">
        <v>0</v>
      </c>
      <c r="P28" s="14"/>
      <c r="Q28" s="14">
        <v>0</v>
      </c>
    </row>
    <row r="29" spans="1:17" ht="34.5" customHeight="1" x14ac:dyDescent="0.65">
      <c r="A29" s="9" t="s">
        <v>125</v>
      </c>
      <c r="C29" s="14">
        <v>0</v>
      </c>
      <c r="D29" s="14"/>
      <c r="E29" s="14">
        <v>0</v>
      </c>
      <c r="F29" s="14"/>
      <c r="G29" s="14">
        <v>48693987896</v>
      </c>
      <c r="H29" s="14"/>
      <c r="I29" s="14">
        <v>-48693987896</v>
      </c>
      <c r="J29" s="14"/>
      <c r="K29" s="14">
        <v>0</v>
      </c>
      <c r="L29" s="14"/>
      <c r="M29" s="14">
        <v>0</v>
      </c>
      <c r="N29" s="14"/>
      <c r="O29" s="14">
        <v>0</v>
      </c>
      <c r="P29" s="14"/>
      <c r="Q29" s="14">
        <v>0</v>
      </c>
    </row>
    <row r="30" spans="1:17" ht="34.5" customHeight="1" x14ac:dyDescent="0.65">
      <c r="A30" s="9" t="s">
        <v>116</v>
      </c>
      <c r="C30" s="14">
        <v>0</v>
      </c>
      <c r="D30" s="14"/>
      <c r="E30" s="14">
        <v>0</v>
      </c>
      <c r="F30" s="14"/>
      <c r="G30" s="14">
        <v>40607529904</v>
      </c>
      <c r="H30" s="14"/>
      <c r="I30" s="14">
        <v>-40607529904</v>
      </c>
      <c r="J30" s="14"/>
      <c r="K30" s="14">
        <v>0</v>
      </c>
      <c r="L30" s="14"/>
      <c r="M30" s="14">
        <v>0</v>
      </c>
      <c r="N30" s="14"/>
      <c r="O30" s="14">
        <v>0</v>
      </c>
      <c r="P30" s="14"/>
      <c r="Q30" s="14">
        <v>0</v>
      </c>
    </row>
    <row r="31" spans="1:17" ht="38.25" customHeight="1" thickBot="1" x14ac:dyDescent="0.7">
      <c r="C31" s="15">
        <f>SUM(C9:C30)</f>
        <v>130060000</v>
      </c>
      <c r="D31" s="15">
        <f>SUM(D9:D30)</f>
        <v>0</v>
      </c>
      <c r="E31" s="15">
        <f>SUM(E9:E30)</f>
        <v>2836162454587</v>
      </c>
      <c r="F31" s="15">
        <f>SUM(F9:F30)</f>
        <v>0</v>
      </c>
      <c r="G31" s="15">
        <f>SUM(G9:G30)</f>
        <v>3071987913334</v>
      </c>
      <c r="H31" s="15">
        <f>SUM(H9:H30)</f>
        <v>0</v>
      </c>
      <c r="I31" s="15">
        <f>SUM(I9:I30)</f>
        <v>-235825458746</v>
      </c>
      <c r="J31" s="15">
        <f>SUM(J9:J30)</f>
        <v>0</v>
      </c>
      <c r="K31" s="15">
        <f>SUM(K9:K30)</f>
        <v>130060000</v>
      </c>
      <c r="L31" s="15">
        <f>SUM(L9:L30)</f>
        <v>0</v>
      </c>
      <c r="M31" s="15">
        <f>SUM(M9:M30)</f>
        <v>2836162454587</v>
      </c>
      <c r="N31" s="15">
        <f>SUM(N9:N30)</f>
        <v>0</v>
      </c>
      <c r="O31" s="15">
        <f>SUM(O9:O30)</f>
        <v>2531174189495</v>
      </c>
      <c r="P31" s="15">
        <f>SUM(P9:P30)</f>
        <v>0</v>
      </c>
      <c r="Q31" s="15">
        <f>SUM(Q9:Q30)</f>
        <v>304988265093</v>
      </c>
    </row>
    <row r="32" spans="1:17" ht="38.25" customHeight="1" thickTop="1" x14ac:dyDescent="0.65">
      <c r="M32" s="62"/>
    </row>
    <row r="33" spans="13:13" ht="38.25" customHeight="1" x14ac:dyDescent="0.65">
      <c r="M33" s="62"/>
    </row>
    <row r="34" spans="13:13" ht="38.25" customHeight="1" x14ac:dyDescent="0.65">
      <c r="M34" s="62"/>
    </row>
    <row r="35" spans="13:13" ht="38.25" customHeight="1" x14ac:dyDescent="0.65">
      <c r="M35" s="62"/>
    </row>
    <row r="36" spans="13:13" ht="38.25" customHeight="1" x14ac:dyDescent="0.65">
      <c r="M36" s="62"/>
    </row>
    <row r="37" spans="13:13" ht="38.25" customHeight="1" x14ac:dyDescent="0.65">
      <c r="M37" s="62"/>
    </row>
    <row r="38" spans="13:13" ht="38.25" customHeight="1" x14ac:dyDescent="0.65">
      <c r="M38" s="62"/>
    </row>
    <row r="39" spans="13:13" ht="38.25" customHeight="1" x14ac:dyDescent="0.65">
      <c r="M39" s="62"/>
    </row>
    <row r="40" spans="13:13" ht="38.25" customHeight="1" x14ac:dyDescent="0.65">
      <c r="M40" s="62"/>
    </row>
    <row r="41" spans="13:13" ht="38.25" customHeight="1" x14ac:dyDescent="0.65">
      <c r="M41" s="62"/>
    </row>
    <row r="42" spans="13:13" ht="38.25" customHeight="1" x14ac:dyDescent="0.65"/>
    <row r="43" spans="13:13" ht="38.25" customHeight="1" x14ac:dyDescent="0.65"/>
    <row r="44" spans="13:13" ht="38.25" customHeight="1" x14ac:dyDescent="0.65"/>
    <row r="45" spans="13:13" ht="38.25" customHeight="1" x14ac:dyDescent="0.65"/>
    <row r="46" spans="13:13" ht="38.25" customHeight="1" x14ac:dyDescent="0.65"/>
    <row r="47" spans="13:13" ht="38.25" customHeight="1" x14ac:dyDescent="0.65"/>
    <row r="48" spans="13:13" ht="38.25" customHeight="1" x14ac:dyDescent="0.65"/>
  </sheetData>
  <sortState ref="A8:Q32">
    <sortCondition descending="1" ref="Q8:Q3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3"/>
  <sheetViews>
    <sheetView rightToLeft="1" view="pageBreakPreview" topLeftCell="A43" zoomScale="40" zoomScaleNormal="100" zoomScaleSheetLayoutView="40" workbookViewId="0">
      <selection activeCell="G56" sqref="G56"/>
    </sheetView>
  </sheetViews>
  <sheetFormatPr defaultColWidth="9.140625" defaultRowHeight="27.75" x14ac:dyDescent="0.65"/>
  <cols>
    <col min="1" max="1" width="55.140625" style="22" customWidth="1"/>
    <col min="2" max="2" width="1" style="22" customWidth="1"/>
    <col min="3" max="3" width="35.85546875" style="22" bestFit="1" customWidth="1"/>
    <col min="4" max="4" width="1" style="22" customWidth="1"/>
    <col min="5" max="5" width="45.5703125" style="22" bestFit="1" customWidth="1"/>
    <col min="6" max="6" width="1" style="22" customWidth="1"/>
    <col min="7" max="7" width="39.85546875" style="22" bestFit="1" customWidth="1"/>
    <col min="8" max="8" width="1" style="22" customWidth="1"/>
    <col min="9" max="9" width="43.7109375" style="22" bestFit="1" customWidth="1"/>
    <col min="10" max="10" width="1" style="22" customWidth="1"/>
    <col min="11" max="11" width="17.140625" style="26" bestFit="1" customWidth="1"/>
    <col min="12" max="12" width="1" style="22" customWidth="1"/>
    <col min="13" max="13" width="35.85546875" style="22" customWidth="1"/>
    <col min="14" max="14" width="1" style="22" customWidth="1"/>
    <col min="15" max="15" width="40.85546875" style="22" bestFit="1" customWidth="1"/>
    <col min="16" max="16" width="1.5703125" style="22" customWidth="1"/>
    <col min="17" max="17" width="44" style="22" customWidth="1"/>
    <col min="18" max="18" width="1" style="22" customWidth="1"/>
    <col min="19" max="19" width="42" style="22" customWidth="1"/>
    <col min="20" max="20" width="1" style="22" customWidth="1"/>
    <col min="21" max="21" width="17.140625" style="26" bestFit="1" customWidth="1"/>
    <col min="22" max="22" width="1" style="22" customWidth="1"/>
    <col min="23" max="23" width="9.140625" style="22" customWidth="1"/>
    <col min="24" max="16384" width="9.140625" style="22"/>
  </cols>
  <sheetData>
    <row r="2" spans="1:21" s="121" customFormat="1" ht="78" x14ac:dyDescent="1.7">
      <c r="A2" s="147" t="s">
        <v>69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1" s="121" customFormat="1" ht="78" x14ac:dyDescent="1.7">
      <c r="A3" s="147" t="s">
        <v>30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1:21" s="121" customFormat="1" ht="78" x14ac:dyDescent="1.7">
      <c r="A4" s="147" t="str">
        <f>'درآمد ناشی از تغییر قیمت اوراق '!A4:Q4</f>
        <v>برای ماه منتهی به 1399/06/31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</row>
    <row r="5" spans="1:21" s="28" customFormat="1" ht="36" x14ac:dyDescent="0.8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111" customFormat="1" ht="53.25" x14ac:dyDescent="0.95">
      <c r="A6" s="150" t="s">
        <v>82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U6" s="122"/>
    </row>
    <row r="7" spans="1:21" ht="40.5" x14ac:dyDescent="0.6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21" s="111" customFormat="1" ht="46.5" customHeight="1" thickBot="1" x14ac:dyDescent="1">
      <c r="A8" s="148" t="s">
        <v>3</v>
      </c>
      <c r="C8" s="149" t="s">
        <v>175</v>
      </c>
      <c r="D8" s="149" t="s">
        <v>32</v>
      </c>
      <c r="E8" s="149" t="s">
        <v>32</v>
      </c>
      <c r="F8" s="149" t="s">
        <v>32</v>
      </c>
      <c r="G8" s="149" t="s">
        <v>32</v>
      </c>
      <c r="H8" s="149" t="s">
        <v>32</v>
      </c>
      <c r="I8" s="149" t="s">
        <v>32</v>
      </c>
      <c r="J8" s="149" t="s">
        <v>32</v>
      </c>
      <c r="K8" s="149" t="s">
        <v>32</v>
      </c>
      <c r="M8" s="149" t="s">
        <v>174</v>
      </c>
      <c r="N8" s="149" t="s">
        <v>33</v>
      </c>
      <c r="O8" s="149" t="s">
        <v>33</v>
      </c>
      <c r="P8" s="149" t="s">
        <v>33</v>
      </c>
      <c r="Q8" s="149" t="s">
        <v>33</v>
      </c>
      <c r="R8" s="149" t="s">
        <v>33</v>
      </c>
      <c r="S8" s="149" t="s">
        <v>33</v>
      </c>
      <c r="T8" s="149" t="s">
        <v>33</v>
      </c>
      <c r="U8" s="149" t="s">
        <v>33</v>
      </c>
    </row>
    <row r="9" spans="1:21" s="112" customFormat="1" ht="63" customHeight="1" thickBot="1" x14ac:dyDescent="1">
      <c r="A9" s="149" t="s">
        <v>3</v>
      </c>
      <c r="C9" s="113" t="s">
        <v>50</v>
      </c>
      <c r="E9" s="113" t="s">
        <v>51</v>
      </c>
      <c r="G9" s="113" t="s">
        <v>52</v>
      </c>
      <c r="I9" s="113" t="s">
        <v>23</v>
      </c>
      <c r="K9" s="113" t="s">
        <v>53</v>
      </c>
      <c r="M9" s="113" t="s">
        <v>50</v>
      </c>
      <c r="O9" s="113" t="s">
        <v>51</v>
      </c>
      <c r="Q9" s="113" t="s">
        <v>52</v>
      </c>
      <c r="S9" s="113" t="s">
        <v>23</v>
      </c>
      <c r="U9" s="113" t="s">
        <v>53</v>
      </c>
    </row>
    <row r="10" spans="1:21" s="104" customFormat="1" ht="51" customHeight="1" x14ac:dyDescent="0.95">
      <c r="A10" s="104" t="s">
        <v>133</v>
      </c>
      <c r="C10" s="114">
        <v>0</v>
      </c>
      <c r="D10" s="114"/>
      <c r="E10" s="114">
        <v>-1965181975</v>
      </c>
      <c r="F10" s="114"/>
      <c r="G10" s="114">
        <v>-995787792</v>
      </c>
      <c r="H10" s="114"/>
      <c r="I10" s="114">
        <v>-2960969767</v>
      </c>
      <c r="J10" s="114"/>
      <c r="K10" s="115" t="s">
        <v>179</v>
      </c>
      <c r="L10" s="114"/>
      <c r="M10" s="114">
        <v>0</v>
      </c>
      <c r="N10" s="114"/>
      <c r="O10" s="114">
        <v>-4207311023</v>
      </c>
      <c r="P10" s="114"/>
      <c r="Q10" s="114">
        <v>-995787792</v>
      </c>
      <c r="R10" s="114"/>
      <c r="S10" s="114">
        <v>-5203098815</v>
      </c>
      <c r="T10" s="114"/>
      <c r="U10" s="116" t="s">
        <v>180</v>
      </c>
    </row>
    <row r="11" spans="1:21" s="104" customFormat="1" ht="51" customHeight="1" x14ac:dyDescent="0.95">
      <c r="A11" s="104" t="s">
        <v>102</v>
      </c>
      <c r="C11" s="114">
        <v>0</v>
      </c>
      <c r="D11" s="114"/>
      <c r="E11" s="114">
        <v>-65141100388</v>
      </c>
      <c r="F11" s="114"/>
      <c r="G11" s="114">
        <v>6633627497</v>
      </c>
      <c r="H11" s="114"/>
      <c r="I11" s="114">
        <v>-58507472891</v>
      </c>
      <c r="J11" s="114"/>
      <c r="K11" s="115" t="s">
        <v>181</v>
      </c>
      <c r="L11" s="114"/>
      <c r="M11" s="114">
        <v>363750856</v>
      </c>
      <c r="N11" s="114"/>
      <c r="O11" s="114">
        <v>93197743943</v>
      </c>
      <c r="P11" s="114"/>
      <c r="Q11" s="114">
        <v>27764181616</v>
      </c>
      <c r="R11" s="114"/>
      <c r="S11" s="114">
        <v>121325676415</v>
      </c>
      <c r="T11" s="114"/>
      <c r="U11" s="116" t="s">
        <v>182</v>
      </c>
    </row>
    <row r="12" spans="1:21" s="104" customFormat="1" ht="51" customHeight="1" x14ac:dyDescent="0.95">
      <c r="A12" s="104" t="s">
        <v>126</v>
      </c>
      <c r="C12" s="114">
        <v>0</v>
      </c>
      <c r="D12" s="114"/>
      <c r="E12" s="114">
        <v>11146630591</v>
      </c>
      <c r="F12" s="114"/>
      <c r="G12" s="114">
        <v>-20689824586</v>
      </c>
      <c r="H12" s="114"/>
      <c r="I12" s="114">
        <v>-9543193995</v>
      </c>
      <c r="J12" s="114"/>
      <c r="K12" s="115" t="s">
        <v>183</v>
      </c>
      <c r="L12" s="114"/>
      <c r="M12" s="114">
        <v>1087332909</v>
      </c>
      <c r="N12" s="114"/>
      <c r="O12" s="114">
        <v>-987354667</v>
      </c>
      <c r="P12" s="114"/>
      <c r="Q12" s="114">
        <v>-9957415856</v>
      </c>
      <c r="R12" s="114"/>
      <c r="S12" s="114">
        <v>-9857437614</v>
      </c>
      <c r="T12" s="114"/>
      <c r="U12" s="116" t="s">
        <v>184</v>
      </c>
    </row>
    <row r="13" spans="1:21" s="104" customFormat="1" ht="51" customHeight="1" x14ac:dyDescent="0.95">
      <c r="A13" s="104" t="s">
        <v>134</v>
      </c>
      <c r="C13" s="114">
        <v>0</v>
      </c>
      <c r="D13" s="114"/>
      <c r="E13" s="114">
        <v>-34203211570</v>
      </c>
      <c r="F13" s="114"/>
      <c r="G13" s="114">
        <v>-5814064179</v>
      </c>
      <c r="H13" s="114"/>
      <c r="I13" s="114">
        <v>-40017275749</v>
      </c>
      <c r="J13" s="114"/>
      <c r="K13" s="115" t="s">
        <v>185</v>
      </c>
      <c r="L13" s="114"/>
      <c r="M13" s="114">
        <v>0</v>
      </c>
      <c r="N13" s="114"/>
      <c r="O13" s="114">
        <v>-26373156253</v>
      </c>
      <c r="P13" s="114"/>
      <c r="Q13" s="114">
        <v>-337054017</v>
      </c>
      <c r="R13" s="114"/>
      <c r="S13" s="114">
        <v>-26710210270</v>
      </c>
      <c r="T13" s="114"/>
      <c r="U13" s="116" t="s">
        <v>186</v>
      </c>
    </row>
    <row r="14" spans="1:21" s="104" customFormat="1" ht="51" customHeight="1" x14ac:dyDescent="0.95">
      <c r="A14" s="104" t="s">
        <v>104</v>
      </c>
      <c r="C14" s="114">
        <v>0</v>
      </c>
      <c r="D14" s="114"/>
      <c r="E14" s="114">
        <v>-76555235460</v>
      </c>
      <c r="F14" s="114"/>
      <c r="G14" s="114">
        <v>-662265799</v>
      </c>
      <c r="H14" s="114"/>
      <c r="I14" s="114">
        <v>-77217501259</v>
      </c>
      <c r="J14" s="114"/>
      <c r="K14" s="115" t="s">
        <v>187</v>
      </c>
      <c r="L14" s="114"/>
      <c r="M14" s="114">
        <v>2721075000</v>
      </c>
      <c r="N14" s="114"/>
      <c r="O14" s="114">
        <v>-132263138219</v>
      </c>
      <c r="P14" s="114"/>
      <c r="Q14" s="114">
        <v>3615978013</v>
      </c>
      <c r="R14" s="114"/>
      <c r="S14" s="114">
        <v>-125926085206</v>
      </c>
      <c r="T14" s="114"/>
      <c r="U14" s="116" t="s">
        <v>188</v>
      </c>
    </row>
    <row r="15" spans="1:21" s="104" customFormat="1" ht="51" customHeight="1" x14ac:dyDescent="0.95">
      <c r="A15" s="104" t="s">
        <v>114</v>
      </c>
      <c r="C15" s="114">
        <v>0</v>
      </c>
      <c r="D15" s="114"/>
      <c r="E15" s="114">
        <v>-22100770929</v>
      </c>
      <c r="F15" s="114"/>
      <c r="G15" s="114">
        <v>-8094392456</v>
      </c>
      <c r="H15" s="114"/>
      <c r="I15" s="114">
        <v>-30195163385</v>
      </c>
      <c r="J15" s="114"/>
      <c r="K15" s="115" t="s">
        <v>189</v>
      </c>
      <c r="L15" s="114"/>
      <c r="M15" s="114">
        <v>0</v>
      </c>
      <c r="N15" s="114"/>
      <c r="O15" s="114">
        <v>-52830651553</v>
      </c>
      <c r="P15" s="114"/>
      <c r="Q15" s="114">
        <v>95844770678</v>
      </c>
      <c r="R15" s="114"/>
      <c r="S15" s="114">
        <v>43014119125</v>
      </c>
      <c r="T15" s="114"/>
      <c r="U15" s="116" t="s">
        <v>190</v>
      </c>
    </row>
    <row r="16" spans="1:21" s="104" customFormat="1" ht="51" customHeight="1" x14ac:dyDescent="0.95">
      <c r="A16" s="104" t="s">
        <v>125</v>
      </c>
      <c r="C16" s="114">
        <v>0</v>
      </c>
      <c r="D16" s="114"/>
      <c r="E16" s="114">
        <v>-48693987896</v>
      </c>
      <c r="F16" s="114"/>
      <c r="G16" s="114">
        <v>19359442038</v>
      </c>
      <c r="H16" s="114"/>
      <c r="I16" s="114">
        <v>-29334545858</v>
      </c>
      <c r="J16" s="114"/>
      <c r="K16" s="115" t="s">
        <v>191</v>
      </c>
      <c r="L16" s="114"/>
      <c r="M16" s="114">
        <v>824858757</v>
      </c>
      <c r="N16" s="114"/>
      <c r="O16" s="114">
        <v>0</v>
      </c>
      <c r="P16" s="114"/>
      <c r="Q16" s="114">
        <v>49383992353</v>
      </c>
      <c r="R16" s="114"/>
      <c r="S16" s="114">
        <v>50208851110</v>
      </c>
      <c r="T16" s="114"/>
      <c r="U16" s="116" t="s">
        <v>192</v>
      </c>
    </row>
    <row r="17" spans="1:21" s="104" customFormat="1" ht="51" customHeight="1" x14ac:dyDescent="0.95">
      <c r="A17" s="104" t="s">
        <v>116</v>
      </c>
      <c r="C17" s="114">
        <v>0</v>
      </c>
      <c r="D17" s="114"/>
      <c r="E17" s="114">
        <v>-40607529904</v>
      </c>
      <c r="F17" s="114"/>
      <c r="G17" s="114">
        <v>0</v>
      </c>
      <c r="H17" s="114"/>
      <c r="I17" s="114">
        <v>-40607529904</v>
      </c>
      <c r="J17" s="114"/>
      <c r="K17" s="115" t="s">
        <v>193</v>
      </c>
      <c r="L17" s="114"/>
      <c r="M17" s="114">
        <v>0</v>
      </c>
      <c r="N17" s="114"/>
      <c r="O17" s="114">
        <v>0</v>
      </c>
      <c r="P17" s="114"/>
      <c r="Q17" s="114">
        <v>22015105113</v>
      </c>
      <c r="R17" s="114"/>
      <c r="S17" s="114">
        <v>22015105113</v>
      </c>
      <c r="T17" s="114"/>
      <c r="U17" s="116" t="s">
        <v>194</v>
      </c>
    </row>
    <row r="18" spans="1:21" s="104" customFormat="1" ht="51" customHeight="1" x14ac:dyDescent="0.95">
      <c r="A18" s="104" t="s">
        <v>93</v>
      </c>
      <c r="C18" s="114">
        <v>0</v>
      </c>
      <c r="D18" s="114"/>
      <c r="E18" s="114">
        <v>-65324433765</v>
      </c>
      <c r="F18" s="114"/>
      <c r="G18" s="114">
        <v>1106936284</v>
      </c>
      <c r="H18" s="114"/>
      <c r="I18" s="114">
        <v>-64217497481</v>
      </c>
      <c r="J18" s="114"/>
      <c r="K18" s="115" t="s">
        <v>195</v>
      </c>
      <c r="L18" s="114"/>
      <c r="M18" s="114">
        <v>10000000000</v>
      </c>
      <c r="N18" s="114"/>
      <c r="O18" s="114">
        <v>55080306223</v>
      </c>
      <c r="P18" s="114"/>
      <c r="Q18" s="114">
        <v>52314360926</v>
      </c>
      <c r="R18" s="114"/>
      <c r="S18" s="114">
        <v>117394667149</v>
      </c>
      <c r="T18" s="114"/>
      <c r="U18" s="116" t="s">
        <v>196</v>
      </c>
    </row>
    <row r="19" spans="1:21" s="104" customFormat="1" ht="51" customHeight="1" x14ac:dyDescent="0.95">
      <c r="A19" s="104" t="s">
        <v>136</v>
      </c>
      <c r="C19" s="114">
        <v>0</v>
      </c>
      <c r="D19" s="114"/>
      <c r="E19" s="114">
        <v>9665573633</v>
      </c>
      <c r="F19" s="114"/>
      <c r="G19" s="114">
        <v>-10262003036</v>
      </c>
      <c r="H19" s="114"/>
      <c r="I19" s="114">
        <v>-596429403</v>
      </c>
      <c r="J19" s="114"/>
      <c r="K19" s="115" t="s">
        <v>197</v>
      </c>
      <c r="L19" s="114"/>
      <c r="M19" s="114">
        <v>0</v>
      </c>
      <c r="N19" s="114"/>
      <c r="O19" s="114">
        <v>0</v>
      </c>
      <c r="P19" s="114"/>
      <c r="Q19" s="114">
        <v>18925958414</v>
      </c>
      <c r="R19" s="114"/>
      <c r="S19" s="114">
        <v>18925958414</v>
      </c>
      <c r="T19" s="114"/>
      <c r="U19" s="116" t="s">
        <v>198</v>
      </c>
    </row>
    <row r="20" spans="1:21" s="104" customFormat="1" ht="51" customHeight="1" x14ac:dyDescent="0.95">
      <c r="A20" s="104" t="s">
        <v>135</v>
      </c>
      <c r="C20" s="114">
        <v>0</v>
      </c>
      <c r="D20" s="114"/>
      <c r="E20" s="114">
        <v>-16257692271</v>
      </c>
      <c r="F20" s="114"/>
      <c r="G20" s="114">
        <v>2904049679</v>
      </c>
      <c r="H20" s="114"/>
      <c r="I20" s="114">
        <v>-13353642592</v>
      </c>
      <c r="J20" s="114"/>
      <c r="K20" s="115" t="s">
        <v>199</v>
      </c>
      <c r="L20" s="114"/>
      <c r="M20" s="114">
        <v>0</v>
      </c>
      <c r="N20" s="114"/>
      <c r="O20" s="114">
        <v>-783452761</v>
      </c>
      <c r="P20" s="114"/>
      <c r="Q20" s="114">
        <v>20968913948</v>
      </c>
      <c r="R20" s="114"/>
      <c r="S20" s="114">
        <v>20185461187</v>
      </c>
      <c r="T20" s="114"/>
      <c r="U20" s="116" t="s">
        <v>200</v>
      </c>
    </row>
    <row r="21" spans="1:21" s="104" customFormat="1" ht="51" customHeight="1" x14ac:dyDescent="0.95">
      <c r="A21" s="104" t="s">
        <v>90</v>
      </c>
      <c r="C21" s="114">
        <v>0</v>
      </c>
      <c r="D21" s="114"/>
      <c r="E21" s="114">
        <v>19623003546</v>
      </c>
      <c r="F21" s="114"/>
      <c r="G21" s="114">
        <v>-25448693274</v>
      </c>
      <c r="H21" s="114"/>
      <c r="I21" s="114">
        <v>-5825689728</v>
      </c>
      <c r="J21" s="114"/>
      <c r="K21" s="115" t="s">
        <v>201</v>
      </c>
      <c r="L21" s="114"/>
      <c r="M21" s="114">
        <v>7838452237</v>
      </c>
      <c r="N21" s="114"/>
      <c r="O21" s="114">
        <v>-408844529</v>
      </c>
      <c r="P21" s="114"/>
      <c r="Q21" s="114">
        <v>-10523532954</v>
      </c>
      <c r="R21" s="114"/>
      <c r="S21" s="114">
        <v>-3093925246</v>
      </c>
      <c r="T21" s="114"/>
      <c r="U21" s="116" t="s">
        <v>202</v>
      </c>
    </row>
    <row r="22" spans="1:21" s="104" customFormat="1" ht="51" customHeight="1" x14ac:dyDescent="0.95">
      <c r="A22" s="104" t="s">
        <v>88</v>
      </c>
      <c r="C22" s="114">
        <v>0</v>
      </c>
      <c r="D22" s="114"/>
      <c r="E22" s="114">
        <v>0</v>
      </c>
      <c r="F22" s="114"/>
      <c r="G22" s="114">
        <v>0</v>
      </c>
      <c r="H22" s="114"/>
      <c r="I22" s="114">
        <v>0</v>
      </c>
      <c r="J22" s="114"/>
      <c r="K22" s="115" t="s">
        <v>138</v>
      </c>
      <c r="L22" s="114"/>
      <c r="M22" s="114">
        <v>0</v>
      </c>
      <c r="N22" s="114"/>
      <c r="O22" s="114">
        <v>0</v>
      </c>
      <c r="P22" s="114"/>
      <c r="Q22" s="114">
        <v>2989069709</v>
      </c>
      <c r="R22" s="114"/>
      <c r="S22" s="114">
        <v>2989069709</v>
      </c>
      <c r="T22" s="114"/>
      <c r="U22" s="116" t="s">
        <v>203</v>
      </c>
    </row>
    <row r="23" spans="1:21" s="104" customFormat="1" ht="51" customHeight="1" x14ac:dyDescent="0.95">
      <c r="A23" s="104" t="s">
        <v>137</v>
      </c>
      <c r="C23" s="114">
        <v>0</v>
      </c>
      <c r="D23" s="114"/>
      <c r="E23" s="114">
        <v>0</v>
      </c>
      <c r="F23" s="114"/>
      <c r="G23" s="114">
        <v>0</v>
      </c>
      <c r="H23" s="114"/>
      <c r="I23" s="114">
        <v>0</v>
      </c>
      <c r="J23" s="114"/>
      <c r="K23" s="115" t="s">
        <v>138</v>
      </c>
      <c r="L23" s="114"/>
      <c r="M23" s="114">
        <v>0</v>
      </c>
      <c r="N23" s="114"/>
      <c r="O23" s="114">
        <v>0</v>
      </c>
      <c r="P23" s="114"/>
      <c r="Q23" s="114">
        <v>118311216</v>
      </c>
      <c r="R23" s="114"/>
      <c r="S23" s="114">
        <v>118311216</v>
      </c>
      <c r="T23" s="114"/>
      <c r="U23" s="116" t="s">
        <v>148</v>
      </c>
    </row>
    <row r="24" spans="1:21" s="104" customFormat="1" ht="51" customHeight="1" x14ac:dyDescent="0.95">
      <c r="A24" s="104" t="s">
        <v>94</v>
      </c>
      <c r="C24" s="114">
        <v>0</v>
      </c>
      <c r="D24" s="114"/>
      <c r="E24" s="114">
        <v>0</v>
      </c>
      <c r="F24" s="114"/>
      <c r="G24" s="114">
        <v>0</v>
      </c>
      <c r="H24" s="114"/>
      <c r="I24" s="114">
        <v>0</v>
      </c>
      <c r="J24" s="114"/>
      <c r="K24" s="115" t="s">
        <v>138</v>
      </c>
      <c r="L24" s="114"/>
      <c r="M24" s="114">
        <v>0</v>
      </c>
      <c r="N24" s="114"/>
      <c r="O24" s="114">
        <v>0</v>
      </c>
      <c r="P24" s="114"/>
      <c r="Q24" s="114">
        <v>5857428226</v>
      </c>
      <c r="R24" s="114"/>
      <c r="S24" s="114">
        <v>5857428226</v>
      </c>
      <c r="T24" s="114"/>
      <c r="U24" s="116" t="s">
        <v>204</v>
      </c>
    </row>
    <row r="25" spans="1:21" s="104" customFormat="1" ht="51" customHeight="1" x14ac:dyDescent="0.95">
      <c r="A25" s="104" t="s">
        <v>110</v>
      </c>
      <c r="C25" s="114">
        <v>0</v>
      </c>
      <c r="D25" s="114"/>
      <c r="E25" s="114">
        <v>0</v>
      </c>
      <c r="F25" s="114"/>
      <c r="G25" s="114">
        <v>0</v>
      </c>
      <c r="H25" s="114"/>
      <c r="I25" s="114">
        <v>0</v>
      </c>
      <c r="J25" s="114"/>
      <c r="K25" s="115" t="s">
        <v>138</v>
      </c>
      <c r="L25" s="114"/>
      <c r="M25" s="114">
        <v>0</v>
      </c>
      <c r="N25" s="114"/>
      <c r="O25" s="114">
        <v>0</v>
      </c>
      <c r="P25" s="114"/>
      <c r="Q25" s="114">
        <v>983042</v>
      </c>
      <c r="R25" s="114"/>
      <c r="S25" s="114">
        <v>983042</v>
      </c>
      <c r="T25" s="114"/>
      <c r="U25" s="116" t="s">
        <v>138</v>
      </c>
    </row>
    <row r="26" spans="1:21" s="104" customFormat="1" ht="51" customHeight="1" x14ac:dyDescent="0.95">
      <c r="A26" s="104" t="s">
        <v>86</v>
      </c>
      <c r="C26" s="114">
        <v>0</v>
      </c>
      <c r="D26" s="114"/>
      <c r="E26" s="114">
        <v>0</v>
      </c>
      <c r="F26" s="114"/>
      <c r="G26" s="114">
        <v>0</v>
      </c>
      <c r="H26" s="114"/>
      <c r="I26" s="114">
        <v>0</v>
      </c>
      <c r="J26" s="114"/>
      <c r="K26" s="115" t="s">
        <v>138</v>
      </c>
      <c r="L26" s="114"/>
      <c r="M26" s="114">
        <v>0</v>
      </c>
      <c r="N26" s="114"/>
      <c r="O26" s="114">
        <v>0</v>
      </c>
      <c r="P26" s="114"/>
      <c r="Q26" s="114">
        <v>145745361849</v>
      </c>
      <c r="R26" s="114"/>
      <c r="S26" s="114">
        <v>145745361849</v>
      </c>
      <c r="T26" s="114"/>
      <c r="U26" s="116" t="s">
        <v>205</v>
      </c>
    </row>
    <row r="27" spans="1:21" s="104" customFormat="1" ht="51" customHeight="1" x14ac:dyDescent="0.95">
      <c r="A27" s="104" t="s">
        <v>106</v>
      </c>
      <c r="C27" s="114">
        <v>0</v>
      </c>
      <c r="D27" s="114"/>
      <c r="E27" s="114">
        <v>0</v>
      </c>
      <c r="F27" s="114"/>
      <c r="G27" s="114">
        <v>0</v>
      </c>
      <c r="H27" s="114"/>
      <c r="I27" s="114">
        <v>0</v>
      </c>
      <c r="J27" s="114"/>
      <c r="K27" s="115" t="s">
        <v>138</v>
      </c>
      <c r="L27" s="114"/>
      <c r="M27" s="114">
        <v>0</v>
      </c>
      <c r="N27" s="114"/>
      <c r="O27" s="114">
        <v>0</v>
      </c>
      <c r="P27" s="114"/>
      <c r="Q27" s="114">
        <v>209762</v>
      </c>
      <c r="R27" s="114"/>
      <c r="S27" s="114">
        <v>209762</v>
      </c>
      <c r="T27" s="114"/>
      <c r="U27" s="116" t="s">
        <v>138</v>
      </c>
    </row>
    <row r="28" spans="1:21" s="104" customFormat="1" ht="51" customHeight="1" x14ac:dyDescent="0.95">
      <c r="A28" s="104" t="s">
        <v>95</v>
      </c>
      <c r="C28" s="114">
        <v>0</v>
      </c>
      <c r="D28" s="114"/>
      <c r="E28" s="114">
        <v>-15953158338</v>
      </c>
      <c r="F28" s="114"/>
      <c r="G28" s="114">
        <v>0</v>
      </c>
      <c r="H28" s="114"/>
      <c r="I28" s="114">
        <v>-15953158338</v>
      </c>
      <c r="J28" s="114"/>
      <c r="K28" s="115" t="s">
        <v>196</v>
      </c>
      <c r="L28" s="114"/>
      <c r="M28" s="114">
        <v>0</v>
      </c>
      <c r="N28" s="114"/>
      <c r="O28" s="114">
        <v>-15953158338</v>
      </c>
      <c r="P28" s="114"/>
      <c r="Q28" s="114">
        <v>233187558105</v>
      </c>
      <c r="R28" s="114"/>
      <c r="S28" s="114">
        <v>217234399767</v>
      </c>
      <c r="T28" s="114"/>
      <c r="U28" s="116" t="s">
        <v>206</v>
      </c>
    </row>
    <row r="29" spans="1:21" s="104" customFormat="1" ht="51" customHeight="1" x14ac:dyDescent="0.95">
      <c r="A29" s="104" t="s">
        <v>105</v>
      </c>
      <c r="C29" s="114">
        <v>0</v>
      </c>
      <c r="D29" s="114"/>
      <c r="E29" s="114">
        <v>0</v>
      </c>
      <c r="F29" s="114"/>
      <c r="G29" s="114">
        <v>0</v>
      </c>
      <c r="H29" s="114"/>
      <c r="I29" s="114">
        <v>0</v>
      </c>
      <c r="J29" s="114"/>
      <c r="K29" s="115" t="s">
        <v>138</v>
      </c>
      <c r="L29" s="114"/>
      <c r="M29" s="114">
        <v>0</v>
      </c>
      <c r="N29" s="114"/>
      <c r="O29" s="114">
        <v>0</v>
      </c>
      <c r="P29" s="114"/>
      <c r="Q29" s="114">
        <v>19603237345</v>
      </c>
      <c r="R29" s="114"/>
      <c r="S29" s="114">
        <v>19603237345</v>
      </c>
      <c r="T29" s="114"/>
      <c r="U29" s="116" t="s">
        <v>207</v>
      </c>
    </row>
    <row r="30" spans="1:21" s="104" customFormat="1" ht="51" customHeight="1" x14ac:dyDescent="0.95">
      <c r="A30" s="104" t="s">
        <v>91</v>
      </c>
      <c r="C30" s="114">
        <v>0</v>
      </c>
      <c r="D30" s="114"/>
      <c r="E30" s="114">
        <v>0</v>
      </c>
      <c r="F30" s="114"/>
      <c r="G30" s="114">
        <v>0</v>
      </c>
      <c r="H30" s="114"/>
      <c r="I30" s="114">
        <v>0</v>
      </c>
      <c r="J30" s="114"/>
      <c r="K30" s="115" t="s">
        <v>138</v>
      </c>
      <c r="L30" s="114"/>
      <c r="M30" s="114">
        <v>0</v>
      </c>
      <c r="N30" s="114"/>
      <c r="O30" s="114">
        <v>0</v>
      </c>
      <c r="P30" s="114"/>
      <c r="Q30" s="114">
        <v>3278717940</v>
      </c>
      <c r="R30" s="114"/>
      <c r="S30" s="114">
        <v>3278717940</v>
      </c>
      <c r="T30" s="114"/>
      <c r="U30" s="116" t="s">
        <v>208</v>
      </c>
    </row>
    <row r="31" spans="1:21" s="104" customFormat="1" ht="51" customHeight="1" x14ac:dyDescent="0.95">
      <c r="A31" s="104" t="s">
        <v>118</v>
      </c>
      <c r="C31" s="114">
        <v>0</v>
      </c>
      <c r="D31" s="114"/>
      <c r="E31" s="114">
        <v>0</v>
      </c>
      <c r="F31" s="114"/>
      <c r="G31" s="114">
        <v>0</v>
      </c>
      <c r="H31" s="114"/>
      <c r="I31" s="114">
        <v>0</v>
      </c>
      <c r="J31" s="114"/>
      <c r="K31" s="115" t="s">
        <v>138</v>
      </c>
      <c r="L31" s="114"/>
      <c r="M31" s="114">
        <v>0</v>
      </c>
      <c r="N31" s="114"/>
      <c r="O31" s="114">
        <v>0</v>
      </c>
      <c r="P31" s="114"/>
      <c r="Q31" s="114">
        <v>80122657277</v>
      </c>
      <c r="R31" s="114"/>
      <c r="S31" s="114">
        <v>80122657277</v>
      </c>
      <c r="T31" s="114"/>
      <c r="U31" s="116" t="s">
        <v>209</v>
      </c>
    </row>
    <row r="32" spans="1:21" s="104" customFormat="1" ht="51" customHeight="1" x14ac:dyDescent="0.95">
      <c r="A32" s="104" t="s">
        <v>127</v>
      </c>
      <c r="C32" s="114">
        <v>0</v>
      </c>
      <c r="D32" s="114"/>
      <c r="E32" s="114">
        <v>0</v>
      </c>
      <c r="F32" s="114"/>
      <c r="G32" s="114">
        <v>0</v>
      </c>
      <c r="H32" s="114"/>
      <c r="I32" s="114">
        <v>0</v>
      </c>
      <c r="J32" s="114"/>
      <c r="K32" s="115" t="s">
        <v>138</v>
      </c>
      <c r="L32" s="114"/>
      <c r="M32" s="114">
        <v>0</v>
      </c>
      <c r="N32" s="114"/>
      <c r="O32" s="114">
        <v>0</v>
      </c>
      <c r="P32" s="114"/>
      <c r="Q32" s="114">
        <v>411860350</v>
      </c>
      <c r="R32" s="114"/>
      <c r="S32" s="114">
        <v>411860350</v>
      </c>
      <c r="T32" s="114"/>
      <c r="U32" s="116" t="s">
        <v>150</v>
      </c>
    </row>
    <row r="33" spans="1:21" s="104" customFormat="1" ht="51" customHeight="1" x14ac:dyDescent="0.95">
      <c r="A33" s="104" t="s">
        <v>96</v>
      </c>
      <c r="C33" s="114">
        <v>0</v>
      </c>
      <c r="D33" s="114"/>
      <c r="E33" s="114">
        <v>0</v>
      </c>
      <c r="F33" s="114"/>
      <c r="G33" s="114">
        <v>0</v>
      </c>
      <c r="H33" s="114"/>
      <c r="I33" s="114">
        <v>0</v>
      </c>
      <c r="J33" s="114"/>
      <c r="K33" s="115" t="s">
        <v>138</v>
      </c>
      <c r="L33" s="114"/>
      <c r="M33" s="114">
        <v>0</v>
      </c>
      <c r="N33" s="114"/>
      <c r="O33" s="114">
        <v>0</v>
      </c>
      <c r="P33" s="114"/>
      <c r="Q33" s="114">
        <v>213740142501</v>
      </c>
      <c r="R33" s="114"/>
      <c r="S33" s="114">
        <v>213740142501</v>
      </c>
      <c r="T33" s="114"/>
      <c r="U33" s="116" t="s">
        <v>210</v>
      </c>
    </row>
    <row r="34" spans="1:21" s="104" customFormat="1" ht="51" customHeight="1" x14ac:dyDescent="0.95">
      <c r="A34" s="104" t="s">
        <v>99</v>
      </c>
      <c r="C34" s="114">
        <v>0</v>
      </c>
      <c r="D34" s="114"/>
      <c r="E34" s="114">
        <v>0</v>
      </c>
      <c r="F34" s="114"/>
      <c r="G34" s="114">
        <v>0</v>
      </c>
      <c r="H34" s="114"/>
      <c r="I34" s="114">
        <v>0</v>
      </c>
      <c r="J34" s="114"/>
      <c r="K34" s="115" t="s">
        <v>138</v>
      </c>
      <c r="L34" s="114"/>
      <c r="M34" s="114">
        <v>0</v>
      </c>
      <c r="N34" s="114"/>
      <c r="O34" s="114">
        <v>0</v>
      </c>
      <c r="P34" s="114"/>
      <c r="Q34" s="114">
        <v>39359640361</v>
      </c>
      <c r="R34" s="114"/>
      <c r="S34" s="114">
        <v>39359640361</v>
      </c>
      <c r="T34" s="114"/>
      <c r="U34" s="116" t="s">
        <v>211</v>
      </c>
    </row>
    <row r="35" spans="1:21" s="104" customFormat="1" ht="51" customHeight="1" x14ac:dyDescent="0.95">
      <c r="A35" s="104" t="s">
        <v>89</v>
      </c>
      <c r="C35" s="114">
        <v>0</v>
      </c>
      <c r="D35" s="114"/>
      <c r="E35" s="114">
        <v>0</v>
      </c>
      <c r="F35" s="114"/>
      <c r="G35" s="114">
        <v>0</v>
      </c>
      <c r="H35" s="114"/>
      <c r="I35" s="114">
        <v>0</v>
      </c>
      <c r="J35" s="114"/>
      <c r="K35" s="115" t="s">
        <v>138</v>
      </c>
      <c r="L35" s="114"/>
      <c r="M35" s="117">
        <v>0</v>
      </c>
      <c r="N35" s="114"/>
      <c r="O35" s="114">
        <v>0</v>
      </c>
      <c r="P35" s="114"/>
      <c r="Q35" s="114">
        <v>-503777346</v>
      </c>
      <c r="R35" s="114"/>
      <c r="S35" s="114">
        <v>-503777346</v>
      </c>
      <c r="T35" s="114"/>
      <c r="U35" s="116" t="s">
        <v>212</v>
      </c>
    </row>
    <row r="36" spans="1:21" s="104" customFormat="1" ht="51" customHeight="1" x14ac:dyDescent="0.95">
      <c r="A36" s="104" t="s">
        <v>108</v>
      </c>
      <c r="C36" s="114">
        <v>0</v>
      </c>
      <c r="D36" s="114"/>
      <c r="E36" s="114">
        <v>0</v>
      </c>
      <c r="F36" s="114"/>
      <c r="G36" s="114">
        <v>0</v>
      </c>
      <c r="H36" s="114"/>
      <c r="I36" s="114">
        <v>0</v>
      </c>
      <c r="J36" s="114"/>
      <c r="K36" s="115" t="s">
        <v>138</v>
      </c>
      <c r="L36" s="114"/>
      <c r="M36" s="117">
        <v>0</v>
      </c>
      <c r="N36" s="114"/>
      <c r="O36" s="114">
        <v>0</v>
      </c>
      <c r="P36" s="114"/>
      <c r="Q36" s="114">
        <v>4396202</v>
      </c>
      <c r="R36" s="114"/>
      <c r="S36" s="114">
        <v>4396202</v>
      </c>
      <c r="T36" s="114"/>
      <c r="U36" s="116" t="s">
        <v>138</v>
      </c>
    </row>
    <row r="37" spans="1:21" s="104" customFormat="1" ht="51" customHeight="1" x14ac:dyDescent="0.95">
      <c r="A37" s="104" t="s">
        <v>115</v>
      </c>
      <c r="C37" s="114">
        <v>0</v>
      </c>
      <c r="D37" s="114"/>
      <c r="E37" s="114">
        <v>0</v>
      </c>
      <c r="F37" s="114"/>
      <c r="G37" s="114">
        <v>0</v>
      </c>
      <c r="H37" s="114"/>
      <c r="I37" s="114">
        <v>0</v>
      </c>
      <c r="J37" s="114"/>
      <c r="K37" s="115" t="s">
        <v>138</v>
      </c>
      <c r="L37" s="114"/>
      <c r="M37" s="117">
        <v>0</v>
      </c>
      <c r="N37" s="114"/>
      <c r="O37" s="114">
        <v>0</v>
      </c>
      <c r="P37" s="114"/>
      <c r="Q37" s="114">
        <v>30693102873</v>
      </c>
      <c r="R37" s="114"/>
      <c r="S37" s="114">
        <v>30693102873</v>
      </c>
      <c r="T37" s="114"/>
      <c r="U37" s="116" t="s">
        <v>213</v>
      </c>
    </row>
    <row r="38" spans="1:21" s="104" customFormat="1" ht="51" customHeight="1" x14ac:dyDescent="0.95">
      <c r="A38" s="104" t="s">
        <v>124</v>
      </c>
      <c r="C38" s="114">
        <v>0</v>
      </c>
      <c r="D38" s="114"/>
      <c r="E38" s="114">
        <v>0</v>
      </c>
      <c r="F38" s="114"/>
      <c r="G38" s="114">
        <v>0</v>
      </c>
      <c r="H38" s="114"/>
      <c r="I38" s="114">
        <v>0</v>
      </c>
      <c r="J38" s="114"/>
      <c r="K38" s="115" t="s">
        <v>138</v>
      </c>
      <c r="L38" s="114"/>
      <c r="M38" s="117">
        <v>0</v>
      </c>
      <c r="N38" s="114"/>
      <c r="O38" s="114">
        <v>0</v>
      </c>
      <c r="P38" s="114"/>
      <c r="Q38" s="114">
        <v>61806332601</v>
      </c>
      <c r="R38" s="114"/>
      <c r="S38" s="114">
        <v>61806332601</v>
      </c>
      <c r="T38" s="114"/>
      <c r="U38" s="116" t="s">
        <v>214</v>
      </c>
    </row>
    <row r="39" spans="1:21" s="104" customFormat="1" ht="51" customHeight="1" x14ac:dyDescent="0.95">
      <c r="A39" s="104" t="s">
        <v>87</v>
      </c>
      <c r="C39" s="114">
        <v>0</v>
      </c>
      <c r="D39" s="114"/>
      <c r="E39" s="114">
        <v>51064348500</v>
      </c>
      <c r="F39" s="114"/>
      <c r="G39" s="114">
        <v>0</v>
      </c>
      <c r="H39" s="114"/>
      <c r="I39" s="114">
        <v>51064348500</v>
      </c>
      <c r="J39" s="114"/>
      <c r="K39" s="115" t="s">
        <v>215</v>
      </c>
      <c r="L39" s="114"/>
      <c r="M39" s="117">
        <v>1200000000</v>
      </c>
      <c r="N39" s="114"/>
      <c r="O39" s="114">
        <v>215282912496</v>
      </c>
      <c r="P39" s="114"/>
      <c r="Q39" s="114">
        <v>32396692440</v>
      </c>
      <c r="R39" s="114"/>
      <c r="S39" s="114">
        <v>248879604936</v>
      </c>
      <c r="T39" s="114"/>
      <c r="U39" s="116" t="s">
        <v>216</v>
      </c>
    </row>
    <row r="40" spans="1:21" s="104" customFormat="1" ht="51" customHeight="1" x14ac:dyDescent="0.95">
      <c r="A40" s="104" t="s">
        <v>111</v>
      </c>
      <c r="C40" s="114">
        <v>0</v>
      </c>
      <c r="D40" s="114"/>
      <c r="E40" s="114">
        <v>84333901404</v>
      </c>
      <c r="F40" s="114"/>
      <c r="G40" s="114">
        <v>0</v>
      </c>
      <c r="H40" s="114"/>
      <c r="I40" s="114">
        <v>84333901404</v>
      </c>
      <c r="J40" s="114"/>
      <c r="K40" s="115" t="s">
        <v>217</v>
      </c>
      <c r="L40" s="114"/>
      <c r="M40" s="117">
        <v>0</v>
      </c>
      <c r="N40" s="114"/>
      <c r="O40" s="114">
        <v>84333901404</v>
      </c>
      <c r="P40" s="114"/>
      <c r="Q40" s="114">
        <v>38457724854</v>
      </c>
      <c r="R40" s="114"/>
      <c r="S40" s="114">
        <v>122791626258</v>
      </c>
      <c r="T40" s="114"/>
      <c r="U40" s="116" t="s">
        <v>218</v>
      </c>
    </row>
    <row r="41" spans="1:21" s="104" customFormat="1" ht="51" customHeight="1" x14ac:dyDescent="0.95">
      <c r="A41" s="104" t="s">
        <v>97</v>
      </c>
      <c r="C41" s="114">
        <v>0</v>
      </c>
      <c r="D41" s="114"/>
      <c r="E41" s="114">
        <v>0</v>
      </c>
      <c r="F41" s="114"/>
      <c r="G41" s="114">
        <v>0</v>
      </c>
      <c r="H41" s="114"/>
      <c r="I41" s="114">
        <v>0</v>
      </c>
      <c r="J41" s="114"/>
      <c r="K41" s="115" t="s">
        <v>138</v>
      </c>
      <c r="L41" s="114"/>
      <c r="M41" s="117">
        <v>0</v>
      </c>
      <c r="N41" s="114"/>
      <c r="O41" s="114">
        <v>0</v>
      </c>
      <c r="P41" s="114"/>
      <c r="Q41" s="114">
        <v>290624148509</v>
      </c>
      <c r="R41" s="114"/>
      <c r="S41" s="114">
        <v>290624148509</v>
      </c>
      <c r="T41" s="114"/>
      <c r="U41" s="116" t="s">
        <v>219</v>
      </c>
    </row>
    <row r="42" spans="1:21" s="104" customFormat="1" ht="51" customHeight="1" x14ac:dyDescent="0.95">
      <c r="A42" s="104" t="s">
        <v>98</v>
      </c>
      <c r="C42" s="114">
        <v>0</v>
      </c>
      <c r="D42" s="114"/>
      <c r="E42" s="114">
        <v>51015143025</v>
      </c>
      <c r="F42" s="114"/>
      <c r="G42" s="114">
        <v>0</v>
      </c>
      <c r="H42" s="114"/>
      <c r="I42" s="114">
        <v>51015143025</v>
      </c>
      <c r="J42" s="114"/>
      <c r="K42" s="115" t="s">
        <v>220</v>
      </c>
      <c r="L42" s="114"/>
      <c r="M42" s="117">
        <v>0</v>
      </c>
      <c r="N42" s="114"/>
      <c r="O42" s="114">
        <v>183456289575</v>
      </c>
      <c r="P42" s="114"/>
      <c r="Q42" s="114">
        <v>11014640147</v>
      </c>
      <c r="R42" s="114"/>
      <c r="S42" s="114">
        <v>194470929722</v>
      </c>
      <c r="T42" s="114"/>
      <c r="U42" s="116" t="s">
        <v>221</v>
      </c>
    </row>
    <row r="43" spans="1:21" s="104" customFormat="1" ht="51" customHeight="1" x14ac:dyDescent="0.95">
      <c r="A43" s="104" t="s">
        <v>117</v>
      </c>
      <c r="C43" s="114">
        <v>0</v>
      </c>
      <c r="D43" s="114"/>
      <c r="E43" s="114">
        <v>0</v>
      </c>
      <c r="F43" s="114"/>
      <c r="G43" s="114">
        <v>0</v>
      </c>
      <c r="H43" s="114"/>
      <c r="I43" s="114">
        <v>0</v>
      </c>
      <c r="J43" s="114"/>
      <c r="K43" s="115" t="s">
        <v>138</v>
      </c>
      <c r="L43" s="114"/>
      <c r="M43" s="117">
        <v>0</v>
      </c>
      <c r="N43" s="114"/>
      <c r="O43" s="114">
        <v>0</v>
      </c>
      <c r="P43" s="114"/>
      <c r="Q43" s="114">
        <v>117164</v>
      </c>
      <c r="R43" s="114"/>
      <c r="S43" s="114">
        <v>117164</v>
      </c>
      <c r="T43" s="114"/>
      <c r="U43" s="116" t="s">
        <v>138</v>
      </c>
    </row>
    <row r="44" spans="1:21" s="104" customFormat="1" ht="51" customHeight="1" x14ac:dyDescent="0.95">
      <c r="A44" s="104" t="s">
        <v>107</v>
      </c>
      <c r="C44" s="114">
        <v>0</v>
      </c>
      <c r="D44" s="114"/>
      <c r="E44" s="114">
        <v>0</v>
      </c>
      <c r="F44" s="114"/>
      <c r="G44" s="114">
        <v>0</v>
      </c>
      <c r="H44" s="114"/>
      <c r="I44" s="114">
        <v>0</v>
      </c>
      <c r="J44" s="114"/>
      <c r="K44" s="115" t="s">
        <v>138</v>
      </c>
      <c r="L44" s="114"/>
      <c r="M44" s="117">
        <v>0</v>
      </c>
      <c r="N44" s="114"/>
      <c r="O44" s="114">
        <v>0</v>
      </c>
      <c r="P44" s="114"/>
      <c r="Q44" s="114">
        <v>2263687</v>
      </c>
      <c r="R44" s="114"/>
      <c r="S44" s="114">
        <v>2263687</v>
      </c>
      <c r="T44" s="114"/>
      <c r="U44" s="116" t="s">
        <v>138</v>
      </c>
    </row>
    <row r="45" spans="1:21" s="104" customFormat="1" ht="51" customHeight="1" x14ac:dyDescent="0.95">
      <c r="A45" s="104" t="s">
        <v>103</v>
      </c>
      <c r="C45" s="114">
        <v>0</v>
      </c>
      <c r="D45" s="114"/>
      <c r="E45" s="114">
        <v>0</v>
      </c>
      <c r="F45" s="114"/>
      <c r="G45" s="114">
        <v>0</v>
      </c>
      <c r="H45" s="114"/>
      <c r="I45" s="114">
        <v>0</v>
      </c>
      <c r="J45" s="114"/>
      <c r="K45" s="115" t="s">
        <v>138</v>
      </c>
      <c r="L45" s="114"/>
      <c r="M45" s="117">
        <v>0</v>
      </c>
      <c r="N45" s="114"/>
      <c r="O45" s="114">
        <v>0</v>
      </c>
      <c r="P45" s="114"/>
      <c r="Q45" s="114">
        <v>53212040174</v>
      </c>
      <c r="R45" s="114"/>
      <c r="S45" s="114">
        <v>53212040174</v>
      </c>
      <c r="T45" s="114"/>
      <c r="U45" s="116" t="s">
        <v>222</v>
      </c>
    </row>
    <row r="46" spans="1:21" s="104" customFormat="1" ht="51" customHeight="1" x14ac:dyDescent="0.95">
      <c r="A46" s="104" t="s">
        <v>92</v>
      </c>
      <c r="C46" s="114">
        <v>0</v>
      </c>
      <c r="D46" s="114"/>
      <c r="E46" s="114">
        <v>-18742752110</v>
      </c>
      <c r="F46" s="114"/>
      <c r="G46" s="114">
        <v>0</v>
      </c>
      <c r="H46" s="114"/>
      <c r="I46" s="114">
        <v>-18742752110</v>
      </c>
      <c r="J46" s="114"/>
      <c r="K46" s="115" t="s">
        <v>223</v>
      </c>
      <c r="L46" s="114"/>
      <c r="M46" s="117">
        <v>4410000000</v>
      </c>
      <c r="N46" s="114"/>
      <c r="O46" s="114">
        <v>-18742752110</v>
      </c>
      <c r="P46" s="114"/>
      <c r="Q46" s="114">
        <v>90160086466</v>
      </c>
      <c r="R46" s="114"/>
      <c r="S46" s="114">
        <v>75827334356</v>
      </c>
      <c r="T46" s="114"/>
      <c r="U46" s="116" t="s">
        <v>224</v>
      </c>
    </row>
    <row r="47" spans="1:21" s="104" customFormat="1" ht="51" customHeight="1" x14ac:dyDescent="0.95">
      <c r="A47" s="104" t="s">
        <v>109</v>
      </c>
      <c r="C47" s="114">
        <v>0</v>
      </c>
      <c r="D47" s="114"/>
      <c r="E47" s="114">
        <v>0</v>
      </c>
      <c r="F47" s="114"/>
      <c r="G47" s="114">
        <v>0</v>
      </c>
      <c r="H47" s="114"/>
      <c r="I47" s="114">
        <v>0</v>
      </c>
      <c r="J47" s="114"/>
      <c r="K47" s="115" t="s">
        <v>138</v>
      </c>
      <c r="L47" s="114"/>
      <c r="M47" s="117">
        <v>0</v>
      </c>
      <c r="N47" s="114"/>
      <c r="O47" s="114">
        <v>0</v>
      </c>
      <c r="P47" s="114"/>
      <c r="Q47" s="114">
        <v>67257</v>
      </c>
      <c r="R47" s="114"/>
      <c r="S47" s="114">
        <v>67257</v>
      </c>
      <c r="T47" s="114"/>
      <c r="U47" s="116" t="s">
        <v>138</v>
      </c>
    </row>
    <row r="48" spans="1:21" s="104" customFormat="1" ht="51" customHeight="1" x14ac:dyDescent="0.95">
      <c r="A48" s="104" t="s">
        <v>132</v>
      </c>
      <c r="C48" s="114">
        <v>1336996337</v>
      </c>
      <c r="D48" s="114"/>
      <c r="E48" s="114">
        <v>-41869386000</v>
      </c>
      <c r="F48" s="114"/>
      <c r="G48" s="114">
        <v>0</v>
      </c>
      <c r="H48" s="114"/>
      <c r="I48" s="114">
        <v>-40532389663</v>
      </c>
      <c r="J48" s="114"/>
      <c r="K48" s="115" t="s">
        <v>225</v>
      </c>
      <c r="L48" s="114"/>
      <c r="M48" s="117">
        <v>1336996337</v>
      </c>
      <c r="N48" s="114"/>
      <c r="O48" s="114">
        <v>-60370544535</v>
      </c>
      <c r="P48" s="114"/>
      <c r="Q48" s="114">
        <v>0</v>
      </c>
      <c r="R48" s="114"/>
      <c r="S48" s="114">
        <v>-59033548198</v>
      </c>
      <c r="T48" s="114"/>
      <c r="U48" s="116" t="s">
        <v>226</v>
      </c>
    </row>
    <row r="49" spans="1:21" s="104" customFormat="1" ht="51" customHeight="1" x14ac:dyDescent="0.95">
      <c r="A49" s="104" t="s">
        <v>145</v>
      </c>
      <c r="C49" s="114">
        <v>0</v>
      </c>
      <c r="D49" s="114"/>
      <c r="E49" s="114">
        <v>-7942587552</v>
      </c>
      <c r="F49" s="114"/>
      <c r="G49" s="114">
        <v>0</v>
      </c>
      <c r="H49" s="114"/>
      <c r="I49" s="114">
        <v>-7942587552</v>
      </c>
      <c r="J49" s="114"/>
      <c r="K49" s="115" t="s">
        <v>227</v>
      </c>
      <c r="L49" s="114"/>
      <c r="M49" s="117">
        <v>0</v>
      </c>
      <c r="N49" s="114"/>
      <c r="O49" s="114">
        <v>-15906881188</v>
      </c>
      <c r="P49" s="114"/>
      <c r="Q49" s="114">
        <v>0</v>
      </c>
      <c r="R49" s="114"/>
      <c r="S49" s="114">
        <v>-15906881188</v>
      </c>
      <c r="T49" s="114"/>
      <c r="U49" s="116" t="s">
        <v>228</v>
      </c>
    </row>
    <row r="50" spans="1:21" s="104" customFormat="1" ht="51" customHeight="1" x14ac:dyDescent="0.95">
      <c r="A50" s="104" t="s">
        <v>146</v>
      </c>
      <c r="C50" s="114">
        <v>0</v>
      </c>
      <c r="D50" s="114"/>
      <c r="E50" s="114">
        <v>-20735904702</v>
      </c>
      <c r="F50" s="114"/>
      <c r="G50" s="114">
        <v>0</v>
      </c>
      <c r="H50" s="114"/>
      <c r="I50" s="114">
        <v>-20735904702</v>
      </c>
      <c r="J50" s="114"/>
      <c r="K50" s="115" t="s">
        <v>229</v>
      </c>
      <c r="L50" s="114"/>
      <c r="M50" s="117">
        <v>0</v>
      </c>
      <c r="N50" s="114"/>
      <c r="O50" s="114">
        <v>-37608271096</v>
      </c>
      <c r="P50" s="114"/>
      <c r="Q50" s="114">
        <v>0</v>
      </c>
      <c r="R50" s="114"/>
      <c r="S50" s="114">
        <v>-37608271096</v>
      </c>
      <c r="T50" s="114"/>
      <c r="U50" s="116" t="s">
        <v>230</v>
      </c>
    </row>
    <row r="51" spans="1:21" s="104" customFormat="1" ht="51" customHeight="1" x14ac:dyDescent="0.95">
      <c r="A51" s="104" t="s">
        <v>101</v>
      </c>
      <c r="C51" s="114">
        <v>0</v>
      </c>
      <c r="D51" s="114"/>
      <c r="E51" s="114">
        <v>8023250385</v>
      </c>
      <c r="F51" s="114"/>
      <c r="G51" s="114">
        <v>0</v>
      </c>
      <c r="H51" s="114"/>
      <c r="I51" s="114">
        <v>8023250385</v>
      </c>
      <c r="J51" s="114"/>
      <c r="K51" s="115" t="s">
        <v>226</v>
      </c>
      <c r="L51" s="114"/>
      <c r="M51" s="117">
        <v>0</v>
      </c>
      <c r="N51" s="114"/>
      <c r="O51" s="114">
        <v>24071502164</v>
      </c>
      <c r="P51" s="114"/>
      <c r="Q51" s="114">
        <v>0</v>
      </c>
      <c r="R51" s="114"/>
      <c r="S51" s="114">
        <v>24071502164</v>
      </c>
      <c r="T51" s="114"/>
      <c r="U51" s="116" t="s">
        <v>231</v>
      </c>
    </row>
    <row r="52" spans="1:21" s="104" customFormat="1" ht="51" customHeight="1" x14ac:dyDescent="0.95">
      <c r="A52" s="104" t="s">
        <v>100</v>
      </c>
      <c r="C52" s="114">
        <v>0</v>
      </c>
      <c r="D52" s="114"/>
      <c r="E52" s="114">
        <v>5395623030</v>
      </c>
      <c r="F52" s="114"/>
      <c r="G52" s="114">
        <v>0</v>
      </c>
      <c r="H52" s="114"/>
      <c r="I52" s="114">
        <v>5395623030</v>
      </c>
      <c r="J52" s="114"/>
      <c r="K52" s="115" t="s">
        <v>232</v>
      </c>
      <c r="L52" s="114"/>
      <c r="M52" s="117">
        <v>0</v>
      </c>
      <c r="N52" s="114"/>
      <c r="O52" s="114">
        <v>16001125560</v>
      </c>
      <c r="P52" s="114"/>
      <c r="Q52" s="114">
        <v>0</v>
      </c>
      <c r="R52" s="114"/>
      <c r="S52" s="114">
        <v>16001125560</v>
      </c>
      <c r="T52" s="114"/>
      <c r="U52" s="116" t="s">
        <v>233</v>
      </c>
    </row>
    <row r="53" spans="1:21" s="111" customFormat="1" ht="51" customHeight="1" thickBot="1" x14ac:dyDescent="1.1000000000000001">
      <c r="C53" s="118">
        <f>SUM(C10:C52)</f>
        <v>1336996337</v>
      </c>
      <c r="D53" s="118">
        <f>SUM(D10:D52)</f>
        <v>0</v>
      </c>
      <c r="E53" s="118">
        <f>SUM(E10:E52)</f>
        <v>-235825458746</v>
      </c>
      <c r="F53" s="118">
        <f>SUM(F10:F52)</f>
        <v>0</v>
      </c>
      <c r="G53" s="118">
        <f>SUM(G10:G52)</f>
        <v>-41962975624</v>
      </c>
      <c r="H53" s="118">
        <f>SUM(H10:H52)</f>
        <v>0</v>
      </c>
      <c r="I53" s="118">
        <f>SUM(I10:I52)</f>
        <v>-276451438033</v>
      </c>
      <c r="J53" s="118">
        <f>SUM(J10:J52)</f>
        <v>0</v>
      </c>
      <c r="K53" s="119">
        <f>SUM(K10:K52)</f>
        <v>0</v>
      </c>
      <c r="L53" s="118">
        <f>SUM(L10:L52)</f>
        <v>0</v>
      </c>
      <c r="M53" s="118">
        <f>SUM(M10:M52)</f>
        <v>29782466096</v>
      </c>
      <c r="N53" s="118">
        <f>SUM(N10:N52)</f>
        <v>0</v>
      </c>
      <c r="O53" s="118">
        <f>SUM(O10:O52)</f>
        <v>304988265093</v>
      </c>
      <c r="P53" s="118">
        <f>SUM(P10:P52)</f>
        <v>0</v>
      </c>
      <c r="Q53" s="118">
        <f>SUM(Q10:Q52)</f>
        <v>1621302483153</v>
      </c>
      <c r="R53" s="118">
        <f>SUM(R10:R52)</f>
        <v>0</v>
      </c>
      <c r="S53" s="118">
        <f>SUM(S10:S52)</f>
        <v>1956073214342</v>
      </c>
      <c r="T53" s="118">
        <f>SUM(T10:T52)</f>
        <v>0</v>
      </c>
      <c r="U53" s="120">
        <f>SUM(U10:U52)</f>
        <v>0</v>
      </c>
    </row>
    <row r="54" spans="1:21" ht="28.5" thickTop="1" x14ac:dyDescent="0.65"/>
    <row r="62" spans="1:21" x14ac:dyDescent="0.65">
      <c r="C62" s="23"/>
      <c r="D62" s="23"/>
      <c r="E62" s="23"/>
      <c r="F62" s="23"/>
      <c r="G62" s="23"/>
      <c r="H62" s="23"/>
      <c r="I62" s="23"/>
      <c r="J62" s="23"/>
      <c r="K62" s="27"/>
      <c r="L62" s="23"/>
      <c r="M62" s="23"/>
      <c r="N62" s="23"/>
      <c r="O62" s="23"/>
      <c r="P62" s="23"/>
      <c r="Q62" s="23"/>
      <c r="R62" s="23"/>
      <c r="S62" s="23"/>
      <c r="T62" s="23"/>
    </row>
    <row r="73" spans="3:21" x14ac:dyDescent="0.65">
      <c r="C73" s="23"/>
      <c r="D73" s="23"/>
      <c r="E73" s="23"/>
      <c r="F73" s="23"/>
      <c r="G73" s="23"/>
      <c r="H73" s="23"/>
      <c r="I73" s="23"/>
      <c r="J73" s="23"/>
      <c r="K73" s="27"/>
      <c r="L73" s="23"/>
      <c r="M73" s="23"/>
      <c r="N73" s="23"/>
      <c r="O73" s="23"/>
      <c r="P73" s="23"/>
      <c r="Q73" s="23"/>
      <c r="R73" s="23"/>
      <c r="S73" s="23"/>
      <c r="T73" s="23"/>
      <c r="U73" s="27"/>
    </row>
  </sheetData>
  <sortState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  <rowBreaks count="1" manualBreakCount="1">
    <brk id="3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2020-09-29T12:17:19Z</dcterms:modified>
</cp:coreProperties>
</file>