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fund\آهنگ سهام\گزارش ماهانه\سال99\مهر\"/>
    </mc:Choice>
  </mc:AlternateContent>
  <bookViews>
    <workbookView xWindow="0" yWindow="0" windowWidth="20490" windowHeight="7350" tabRatio="920" firstSheet="3" activeTab="11"/>
  </bookViews>
  <sheets>
    <sheet name="روکش" sheetId="20" r:id="rId1"/>
    <sheet name="سهام" sheetId="1" r:id="rId2"/>
    <sheet name="سپرده " sheetId="6" r:id="rId3"/>
    <sheet name="جمع درآمدها" sheetId="15" r:id="rId4"/>
    <sheet name="سود اوراق بهادار و سپرده بانکی " sheetId="7" r:id="rId5"/>
    <sheet name="درآمد سود سهام " sheetId="8" r:id="rId6"/>
    <sheet name="درآمد ناشی از فروش " sheetId="10" r:id="rId7"/>
    <sheet name="درآمد ناشی از تغییر قیمت اوراق " sheetId="9" r:id="rId8"/>
    <sheet name="سرمایه‌گذاری در سهام " sheetId="11" r:id="rId9"/>
    <sheet name="سرمایه‌گذاری در اوراق بهادار " sheetId="18" r:id="rId10"/>
    <sheet name="درآمد سپرده بانکی " sheetId="13" r:id="rId11"/>
    <sheet name="سایر درآمدها " sheetId="14" r:id="rId12"/>
  </sheets>
  <definedNames>
    <definedName name="_xlnm.Print_Area" localSheetId="3">'جمع درآمدها'!$A$1:$I$13</definedName>
    <definedName name="_xlnm.Print_Area" localSheetId="5">'درآمد سود سهام '!$A$1:$S$20</definedName>
    <definedName name="_xlnm.Print_Area" localSheetId="6">'درآمد ناشی از فروش '!$A$1:$Q$52</definedName>
    <definedName name="_xlnm.Print_Area" localSheetId="0">روکش!$A$1:$M$36</definedName>
    <definedName name="_xlnm.Print_Area" localSheetId="11">'سایر درآمدها '!$A$1:$E$13</definedName>
    <definedName name="_xlnm.Print_Area" localSheetId="2">'سپرده '!$A$1:$T$11</definedName>
    <definedName name="_xlnm.Print_Area" localSheetId="9">'سرمایه‌گذاری در اوراق بهادار '!$A$1:$Q$13</definedName>
    <definedName name="_xlnm.Print_Area" localSheetId="8">'سرمایه‌گذاری در سهام '!$A$1:$U$55</definedName>
    <definedName name="_xlnm.Print_Area" localSheetId="1">سهام!$A$1:$Z$36</definedName>
    <definedName name="_xlnm.Print_Titles" localSheetId="6">'درآمد ناشی از فروش '!$7:$8</definedName>
    <definedName name="_xlnm.Print_Titles" localSheetId="8">'سرمایه‌گذاری در سهام '!$8:$9</definedName>
  </definedNames>
  <calcPr calcId="162913"/>
</workbook>
</file>

<file path=xl/calcChain.xml><?xml version="1.0" encoding="utf-8"?>
<calcChain xmlns="http://schemas.openxmlformats.org/spreadsheetml/2006/main">
  <c r="Q26" i="9" l="1"/>
  <c r="S20" i="8"/>
  <c r="I7" i="8"/>
  <c r="O7" i="8"/>
  <c r="K11" i="6" l="1"/>
  <c r="C35" i="1"/>
  <c r="E35" i="1"/>
  <c r="G35" i="1"/>
  <c r="I35" i="1"/>
  <c r="K35" i="1"/>
  <c r="M35" i="1"/>
  <c r="O35" i="1"/>
  <c r="Q35" i="1"/>
  <c r="S35" i="1"/>
  <c r="U35" i="1"/>
  <c r="W35" i="1"/>
  <c r="M55" i="11" l="1"/>
  <c r="O55" i="11"/>
  <c r="Q55" i="11"/>
  <c r="S55" i="11"/>
  <c r="O26" i="9"/>
  <c r="Q20" i="8"/>
  <c r="O20" i="8"/>
  <c r="M20" i="8"/>
  <c r="A4" i="15"/>
  <c r="Q11" i="6"/>
  <c r="Q6" i="6"/>
  <c r="K6" i="6"/>
  <c r="E4" i="6"/>
  <c r="A3" i="18"/>
  <c r="A3" i="13" s="1"/>
  <c r="C4" i="18"/>
  <c r="E9" i="15" l="1"/>
  <c r="K55" i="11" l="1"/>
  <c r="E13" i="13"/>
  <c r="E11" i="18"/>
  <c r="G11" i="18"/>
  <c r="H11" i="18"/>
  <c r="J11" i="18"/>
  <c r="K11" i="18"/>
  <c r="L11" i="18"/>
  <c r="M11" i="18"/>
  <c r="N11" i="18"/>
  <c r="O11" i="18"/>
  <c r="P11" i="18"/>
  <c r="Q11" i="18"/>
  <c r="E10" i="15" s="1"/>
  <c r="R11" i="18"/>
  <c r="I11" i="18"/>
  <c r="D55" i="11"/>
  <c r="E55" i="11"/>
  <c r="F55" i="11"/>
  <c r="G55" i="11"/>
  <c r="H55" i="11"/>
  <c r="I55" i="11"/>
  <c r="J55" i="11"/>
  <c r="L55" i="11"/>
  <c r="N55" i="11"/>
  <c r="P55" i="11"/>
  <c r="R55" i="11"/>
  <c r="T55" i="11"/>
  <c r="U55" i="11"/>
  <c r="C55" i="11"/>
  <c r="C26" i="9"/>
  <c r="D26" i="9"/>
  <c r="E26" i="9"/>
  <c r="F26" i="9"/>
  <c r="G26" i="9"/>
  <c r="H26" i="9"/>
  <c r="I26" i="9"/>
  <c r="J26" i="9"/>
  <c r="K26" i="9"/>
  <c r="L26" i="9"/>
  <c r="M26" i="9"/>
  <c r="N26" i="9"/>
  <c r="P26" i="9"/>
  <c r="B52" i="10"/>
  <c r="C52" i="10"/>
  <c r="D52" i="10"/>
  <c r="E52" i="10"/>
  <c r="F52" i="10"/>
  <c r="G52" i="10"/>
  <c r="H52" i="10"/>
  <c r="I52" i="10"/>
  <c r="J52" i="10"/>
  <c r="K52" i="10"/>
  <c r="L52" i="10"/>
  <c r="M52" i="10"/>
  <c r="N52" i="10"/>
  <c r="O52" i="10"/>
  <c r="P52" i="10"/>
  <c r="Q52" i="10"/>
  <c r="E20" i="8"/>
  <c r="F20" i="8"/>
  <c r="G20" i="8"/>
  <c r="H20" i="8"/>
  <c r="I20" i="8"/>
  <c r="J20" i="8"/>
  <c r="K20" i="8"/>
  <c r="L20" i="8"/>
  <c r="N20" i="8"/>
  <c r="P20" i="8"/>
  <c r="R20" i="8"/>
  <c r="S11" i="6"/>
  <c r="Y35" i="1"/>
  <c r="D35" i="1"/>
  <c r="F35" i="1"/>
  <c r="H35" i="1"/>
  <c r="J35" i="1"/>
  <c r="L35" i="1"/>
  <c r="N35" i="1"/>
  <c r="P35" i="1"/>
  <c r="R35" i="1"/>
  <c r="T35" i="1"/>
  <c r="V35" i="1"/>
  <c r="I13" i="15" l="1"/>
  <c r="E12" i="14" l="1"/>
  <c r="E12" i="15" s="1"/>
  <c r="S11" i="7" l="1"/>
  <c r="O11" i="7"/>
  <c r="M11" i="7"/>
  <c r="K11" i="7"/>
  <c r="I11" i="7"/>
  <c r="Q11" i="7"/>
  <c r="C12" i="14" l="1"/>
  <c r="F11" i="18"/>
  <c r="A4" i="7" l="1"/>
  <c r="A4" i="8" l="1"/>
  <c r="A4" i="10" s="1"/>
  <c r="A4" i="9" s="1"/>
  <c r="A4" i="11" s="1"/>
  <c r="A4" i="18" s="1"/>
  <c r="A4" i="13" s="1"/>
  <c r="A4" i="14" s="1"/>
  <c r="X35" i="1" l="1"/>
  <c r="Z35" i="1"/>
  <c r="F13" i="15"/>
  <c r="H13" i="15"/>
  <c r="I13" i="13" l="1"/>
  <c r="E11" i="15" s="1"/>
  <c r="E13" i="15" s="1"/>
  <c r="F13" i="13" l="1"/>
  <c r="G13" i="13"/>
  <c r="H13" i="13"/>
  <c r="J13" i="13"/>
  <c r="K13" i="13"/>
  <c r="L13" i="13"/>
  <c r="G12" i="15" l="1"/>
  <c r="G13" i="15" s="1"/>
  <c r="O11" i="6"/>
  <c r="M11" i="6"/>
</calcChain>
</file>

<file path=xl/sharedStrings.xml><?xml version="1.0" encoding="utf-8"?>
<sst xmlns="http://schemas.openxmlformats.org/spreadsheetml/2006/main" count="633" uniqueCount="233">
  <si>
    <t>صندوق سرمایه‌گذاری مشترک سرمایه دنیا</t>
  </si>
  <si>
    <t>صورت وضعیت پورتفوی</t>
  </si>
  <si>
    <t>برای ماه منتهی به 1398/03/31</t>
  </si>
  <si>
    <t>نام شرکت</t>
  </si>
  <si>
    <t>1398/02/31</t>
  </si>
  <si>
    <t>تغییرات طی دوره</t>
  </si>
  <si>
    <t>1398/03/31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</si>
  <si>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</si>
  <si>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</si>
  <si>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</si>
  <si>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</si>
  <si>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</si>
  <si>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</t>
  </si>
  <si>
    <t>درصد به کل دارایی‌های صندوق</t>
  </si>
  <si>
    <t>مبلغ فروش</t>
  </si>
  <si>
    <t>تاریخ سر رسید</t>
  </si>
  <si>
    <t>نرخ سود</t>
  </si>
  <si>
    <t xml:space="preserve">درصد به کل دارایی‌ها </t>
  </si>
  <si>
    <t xml:space="preserve">سپرده </t>
  </si>
  <si>
    <t>مشخصات حساب بانکی</t>
  </si>
  <si>
    <t>شماره حساب</t>
  </si>
  <si>
    <t>نوع حساب</t>
  </si>
  <si>
    <t>تاریخ افتتاح</t>
  </si>
  <si>
    <t>مبلغ</t>
  </si>
  <si>
    <t>افزایش</t>
  </si>
  <si>
    <t>کاهش</t>
  </si>
  <si>
    <t>سپرده کوتاه مدت</t>
  </si>
  <si>
    <t>بانک دی حافظ</t>
  </si>
  <si>
    <t>0204407753001</t>
  </si>
  <si>
    <t>1395/12/22</t>
  </si>
  <si>
    <t>صورت وضعیت درآمدها</t>
  </si>
  <si>
    <t>مشخصات</t>
  </si>
  <si>
    <t>طی ماه</t>
  </si>
  <si>
    <t>از ابتدای سال مالی تا پایان ماه</t>
  </si>
  <si>
    <t>توضیحات</t>
  </si>
  <si>
    <t>روز دریافت سود</t>
  </si>
  <si>
    <t>درآمد سود</t>
  </si>
  <si>
    <t>هزینه تنزیل</t>
  </si>
  <si>
    <t>خالص درآمد</t>
  </si>
  <si>
    <t/>
  </si>
  <si>
    <t>اطلاعات مجمع</t>
  </si>
  <si>
    <t>تاریخ مجمع</t>
  </si>
  <si>
    <t>تعداد سهام متعلقه در زمان مجمع</t>
  </si>
  <si>
    <t>سود متعلق به هر سهم</t>
  </si>
  <si>
    <t>جمع درآمد سود سهام</t>
  </si>
  <si>
    <t>خالص درآمد سود سهام</t>
  </si>
  <si>
    <t>بهای فروش</t>
  </si>
  <si>
    <t>ارزش دفتری</t>
  </si>
  <si>
    <t>سود و زیان ناشی از تغییر قیمت</t>
  </si>
  <si>
    <t>سود و زیان ناشی از فروش</t>
  </si>
  <si>
    <t>درآمد سود سهام</t>
  </si>
  <si>
    <t>درآمد تغییر ارزش</t>
  </si>
  <si>
    <t>درآمد فروش</t>
  </si>
  <si>
    <t>درصد از کل درآمدها</t>
  </si>
  <si>
    <t>نام سپرده بانکی</t>
  </si>
  <si>
    <t>نام سپرده</t>
  </si>
  <si>
    <t>سود سپرده بانکی و گواهی سپرده</t>
  </si>
  <si>
    <t>درصد سود به میانگین سپرده</t>
  </si>
  <si>
    <t xml:space="preserve">سایر درآمدها </t>
  </si>
  <si>
    <t xml:space="preserve">سرمایه‌گذاری در سهام </t>
  </si>
  <si>
    <t xml:space="preserve">سرمایه‌گذاری در اوراق بهادار </t>
  </si>
  <si>
    <t xml:space="preserve">درآمد سپرده بانکی </t>
  </si>
  <si>
    <t>برای ماه منتهی به 1398/04/31</t>
  </si>
  <si>
    <t>درآمد سود اوراق</t>
  </si>
  <si>
    <t>جمع</t>
  </si>
  <si>
    <t>بانک خاورمیانه مهستان</t>
  </si>
  <si>
    <t>1005-10-810-707073565</t>
  </si>
  <si>
    <t>1398/06/20</t>
  </si>
  <si>
    <t>سایر درآمدها</t>
  </si>
  <si>
    <t>صندوق سرمایه‌گذاری آهنگ سهام کیان</t>
  </si>
  <si>
    <t>1- سرمایه گذاری ها</t>
  </si>
  <si>
    <t>1-1-سرمایه‌گذاری در سهام و حق تقدم سهام</t>
  </si>
  <si>
    <t>2-1- سرمایه‌گذاری در  سپرده‌ بانکی</t>
  </si>
  <si>
    <t>یادداشت</t>
  </si>
  <si>
    <t>‫1-2</t>
  </si>
  <si>
    <t>‫2-2</t>
  </si>
  <si>
    <t>‫3-2</t>
  </si>
  <si>
    <t>2- درآمد حاصل از سرمایه گذاری ها</t>
  </si>
  <si>
    <t>ب-سود اوراق بهادار با درآمد ثابت و سپرده بانکی</t>
  </si>
  <si>
    <t>الف-درآمد سود سهام</t>
  </si>
  <si>
    <t>ج-سود(زیان) حاصل از فروش اوراق بهادار</t>
  </si>
  <si>
    <t>د-درآمد ناشی از تغییر قیمت اوراق بهادار</t>
  </si>
  <si>
    <t>1-2-درآمد حاصل از سرمایه­گذاری در سهام و حق تقدم سهام:</t>
  </si>
  <si>
    <t>3-2-درآمد حاصل از سرمایه گذاری در سپرده بانکی و گواهی سپرده:</t>
  </si>
  <si>
    <t>2-2-درآمد حاصل از سرمایه­گذاری در اوراق بهادار با درآمد ثابت:</t>
  </si>
  <si>
    <t>4-2-سایر درآمدها:</t>
  </si>
  <si>
    <t>پتروشیمی پردیس</t>
  </si>
  <si>
    <t>پتروشیمی‌شیراز</t>
  </si>
  <si>
    <t>تراکتورسازی‌ایران‌</t>
  </si>
  <si>
    <t>ح . تراکتورسازی‌ایران‌</t>
  </si>
  <si>
    <t>سرمایه گذاری دارویی تامین</t>
  </si>
  <si>
    <t>سرمایه‌گذاری‌صندوق‌بازنشستگی‌</t>
  </si>
  <si>
    <t>سرمایه‌گذاری‌غدیر(هلدینگ‌</t>
  </si>
  <si>
    <t>سیمان خوزستان</t>
  </si>
  <si>
    <t>سیمان‌ارومیه‌</t>
  </si>
  <si>
    <t>فولاد مبارکه اصفهان</t>
  </si>
  <si>
    <t>گروه مپنا (سهامی عام)</t>
  </si>
  <si>
    <t>گسترش نفت و گاز پارسیان</t>
  </si>
  <si>
    <t>م .صنایع و معادن احیاء سپاهان</t>
  </si>
  <si>
    <t>ملی‌ صنایع‌ مس‌ ایران‌</t>
  </si>
  <si>
    <t>سکه تمام بهارتحویل1روزه صادرات</t>
  </si>
  <si>
    <t>سکه تمام بهارتحویلی 1روزه رفاه</t>
  </si>
  <si>
    <t>بانک ملت</t>
  </si>
  <si>
    <t>نفت‌ بهران‌</t>
  </si>
  <si>
    <t>پخش البرز</t>
  </si>
  <si>
    <t>قنداصفهان‌</t>
  </si>
  <si>
    <t>سيمان ساوه</t>
  </si>
  <si>
    <t>سرمايه گذاري كشاورزي كوثر</t>
  </si>
  <si>
    <t>پتروشيمي تندگويان</t>
  </si>
  <si>
    <t>صنعتی دوده فام</t>
  </si>
  <si>
    <t>تامين سرمايه بانك ملت</t>
  </si>
  <si>
    <t>معدنی و صنعتی گل گهر</t>
  </si>
  <si>
    <t>اسنادخزانه-م3بودجه97-990721</t>
  </si>
  <si>
    <t>صورت وضعیت پرتفوی</t>
  </si>
  <si>
    <t>داروسازی تولید دارو</t>
  </si>
  <si>
    <t>سرمايه گذاري صبا تامين</t>
  </si>
  <si>
    <t>ح . معدنی و صنعتی گل گهر</t>
  </si>
  <si>
    <t>مجتمع صنایع لاستیک یزد</t>
  </si>
  <si>
    <t>گروه‌بهمن‌</t>
  </si>
  <si>
    <t>100560915111178729</t>
  </si>
  <si>
    <t>سپرده بلند مدت</t>
  </si>
  <si>
    <t>1399/02/01</t>
  </si>
  <si>
    <t>1399/02/07</t>
  </si>
  <si>
    <t>‫4-2</t>
  </si>
  <si>
    <t>سرمایه‌ گذاری‌ البرز(هلدینگ‌</t>
  </si>
  <si>
    <t>گروه دارویی برکت</t>
  </si>
  <si>
    <t>گروه دارویی سبحان</t>
  </si>
  <si>
    <t>قند مرودشت‌</t>
  </si>
  <si>
    <t>1399/03/25</t>
  </si>
  <si>
    <t xml:space="preserve">گزارش وضعیت پرتفوی ماهانه </t>
  </si>
  <si>
    <t>برای ماه منتهی به 1399/04/31</t>
  </si>
  <si>
    <t>1399/04/31</t>
  </si>
  <si>
    <t>توسعه‌ معادن‌ روی‌ ایران‌</t>
  </si>
  <si>
    <t>ح .گروه دارویی سبحان</t>
  </si>
  <si>
    <t>تولیدات پتروشیمی قائد بصیر</t>
  </si>
  <si>
    <t>داروسازی‌ جابرابن‌حیان‌</t>
  </si>
  <si>
    <t>فولاد  خوزستان</t>
  </si>
  <si>
    <t>داروسازی‌ اسوه‌</t>
  </si>
  <si>
    <t>0.00 %</t>
  </si>
  <si>
    <t>1399/04/29</t>
  </si>
  <si>
    <t>1399/04/15</t>
  </si>
  <si>
    <t>1399/04/03</t>
  </si>
  <si>
    <t>1399/04/21</t>
  </si>
  <si>
    <t>تعدیل کارمزد کارگزاری توسعه معاملات کیان</t>
  </si>
  <si>
    <t>فرآورده‌های‌نسوزآذر</t>
  </si>
  <si>
    <t>سیمان فارس و خوزستان</t>
  </si>
  <si>
    <t>1399/05/15</t>
  </si>
  <si>
    <t>0.01 %</t>
  </si>
  <si>
    <t>0.02 %</t>
  </si>
  <si>
    <t>1399/06/31</t>
  </si>
  <si>
    <t>1.56 %</t>
  </si>
  <si>
    <t>2.88 %</t>
  </si>
  <si>
    <t>1399/06/16</t>
  </si>
  <si>
    <t>-0.03 %</t>
  </si>
  <si>
    <t>-1.98 %</t>
  </si>
  <si>
    <t xml:space="preserve"> منتهی به 30مهر ماه 1399</t>
  </si>
  <si>
    <t>برای ماه منتهی به 1399/07/30</t>
  </si>
  <si>
    <t>1399/07/30</t>
  </si>
  <si>
    <t>از ابتدای سال مالی تا پایان مهر ماه</t>
  </si>
  <si>
    <t>طی مهر ماه</t>
  </si>
  <si>
    <t>طی مهر  ماه</t>
  </si>
  <si>
    <t>از ابتدای سال مالی تا پایان مهر  ماه</t>
  </si>
  <si>
    <t>9.27 %</t>
  </si>
  <si>
    <t>10.05 %</t>
  </si>
  <si>
    <t>7.42 %</t>
  </si>
  <si>
    <t>2.95 %</t>
  </si>
  <si>
    <t>5.26 %</t>
  </si>
  <si>
    <t>1.52 %</t>
  </si>
  <si>
    <t>4.43 %</t>
  </si>
  <si>
    <t>1.26 %</t>
  </si>
  <si>
    <t>1.90 %</t>
  </si>
  <si>
    <t>15.34 %</t>
  </si>
  <si>
    <t>2.42 %</t>
  </si>
  <si>
    <t>1.37 %</t>
  </si>
  <si>
    <t>9.98 %</t>
  </si>
  <si>
    <t>5.34 %</t>
  </si>
  <si>
    <t>3.52 %</t>
  </si>
  <si>
    <t>صندوق واسطه گري مالي يكم-سهام</t>
  </si>
  <si>
    <t>فروشگاههای زنجیره ای افق کوروش</t>
  </si>
  <si>
    <t>4.19 %</t>
  </si>
  <si>
    <t>6.52 %</t>
  </si>
  <si>
    <t>1399/07/10</t>
  </si>
  <si>
    <t>2.01 %</t>
  </si>
  <si>
    <t>-1.82 %</t>
  </si>
  <si>
    <t>-2.16 %</t>
  </si>
  <si>
    <t>-6.92 %</t>
  </si>
  <si>
    <t>1.49 %</t>
  </si>
  <si>
    <t>2.25 %</t>
  </si>
  <si>
    <t>-0.20 %</t>
  </si>
  <si>
    <t>-0.27 %</t>
  </si>
  <si>
    <t>0.27 %</t>
  </si>
  <si>
    <t>6.91 %</t>
  </si>
  <si>
    <t>28.39 %</t>
  </si>
  <si>
    <t>10.13 %</t>
  </si>
  <si>
    <t>-6.72 %</t>
  </si>
  <si>
    <t>7.71 %</t>
  </si>
  <si>
    <t>27.53 %</t>
  </si>
  <si>
    <t>7.14 %</t>
  </si>
  <si>
    <t>-0.09 %</t>
  </si>
  <si>
    <t>7.44 %</t>
  </si>
  <si>
    <t>-4.46 %</t>
  </si>
  <si>
    <t>0.03 %</t>
  </si>
  <si>
    <t>-0.57 %</t>
  </si>
  <si>
    <t>5.72 %</t>
  </si>
  <si>
    <t>11.61 %</t>
  </si>
  <si>
    <t>4.07 %</t>
  </si>
  <si>
    <t>3.75 %</t>
  </si>
  <si>
    <t>-2.60 %</t>
  </si>
  <si>
    <t>-0.53 %</t>
  </si>
  <si>
    <t>0.23 %</t>
  </si>
  <si>
    <t>1.12 %</t>
  </si>
  <si>
    <t>5.21 %</t>
  </si>
  <si>
    <t>11.48 %</t>
  </si>
  <si>
    <t>0.17 %</t>
  </si>
  <si>
    <t>0.34 %</t>
  </si>
  <si>
    <t>0.19 %</t>
  </si>
  <si>
    <t>4.59 %</t>
  </si>
  <si>
    <t>1.76 %</t>
  </si>
  <si>
    <t>4.26 %</t>
  </si>
  <si>
    <t>7.73 %</t>
  </si>
  <si>
    <t>3.54 %</t>
  </si>
  <si>
    <t>20.52 %</t>
  </si>
  <si>
    <t>4.05 %</t>
  </si>
  <si>
    <t>16.64 %</t>
  </si>
  <si>
    <t>3.05 %</t>
  </si>
  <si>
    <t>1.08 %</t>
  </si>
  <si>
    <t>5.95 %</t>
  </si>
  <si>
    <t>-1.03 %</t>
  </si>
  <si>
    <t>-0.76 %</t>
  </si>
  <si>
    <t>1.03 %</t>
  </si>
  <si>
    <t>2.59 %</t>
  </si>
  <si>
    <t>-0.38 %</t>
  </si>
  <si>
    <t>-1.25 %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</si>
</sst>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-* #,##0.00_-;_-* #,##0.00\-;_-* &quot;-&quot;??_-;_-@_-"/>
    <numFmt numFmtId="164" formatCode="_(* #,##0_);_(* \(#,##0\);_(* &quot;-&quot;??_);_(@_)"/>
    <numFmt numFmtId="165" formatCode="#,##0;\(#,##0\)"/>
    <numFmt numFmtId="166" formatCode="_-* #,##0_-;_-* #,##0\-;_-* &quot;-&quot;??_-;_-@_-"/>
    <numFmt numFmtId="167" formatCode="0.000%"/>
    <numFmt numFmtId="168" formatCode="0_);[Red]\(0\)"/>
    <numFmt numFmtId="169" formatCode="0_);\(0\)"/>
    <numFmt numFmtId="170" formatCode="0.00_);\(0.00\)"/>
  </numFmts>
  <fonts count="36" x14ac:knownFonts="1">
    <font>
      <sz val="11"/>
      <name val="Calibri"/>
    </font>
    <font>
      <sz val="11"/>
      <name val="Calibri"/>
      <family val="2"/>
    </font>
    <font>
      <sz val="11"/>
      <name val="Calibri"/>
      <family val="2"/>
    </font>
    <font>
      <b/>
      <sz val="18"/>
      <color rgb="FF000000"/>
      <name val="B Nazanin"/>
      <charset val="178"/>
    </font>
    <font>
      <sz val="14"/>
      <name val="B Nazanin"/>
      <charset val="178"/>
    </font>
    <font>
      <b/>
      <sz val="14"/>
      <color rgb="FF000000"/>
      <name val="B Nazanin"/>
      <charset val="178"/>
    </font>
    <font>
      <b/>
      <sz val="14"/>
      <name val="B Nazanin"/>
      <charset val="178"/>
    </font>
    <font>
      <b/>
      <sz val="18"/>
      <name val="B Nazanin"/>
      <charset val="178"/>
    </font>
    <font>
      <sz val="18"/>
      <name val="B Nazanin"/>
      <charset val="178"/>
    </font>
    <font>
      <sz val="22"/>
      <name val="B Nazanin"/>
      <charset val="178"/>
    </font>
    <font>
      <b/>
      <sz val="22"/>
      <color rgb="FF000000"/>
      <name val="B Nazanin"/>
      <charset val="178"/>
    </font>
    <font>
      <sz val="16"/>
      <name val="B Nazanin"/>
      <charset val="178"/>
    </font>
    <font>
      <b/>
      <sz val="16"/>
      <color rgb="FF000000"/>
      <name val="B Nazanin"/>
      <charset val="178"/>
    </font>
    <font>
      <b/>
      <sz val="16"/>
      <name val="B Nazanin"/>
      <charset val="178"/>
    </font>
    <font>
      <b/>
      <sz val="20"/>
      <color rgb="FF0062AC"/>
      <name val="B Titr"/>
      <charset val="178"/>
    </font>
    <font>
      <b/>
      <sz val="20"/>
      <color rgb="FF0062AC"/>
      <name val="B Nazanin"/>
      <charset val="178"/>
    </font>
    <font>
      <b/>
      <sz val="14"/>
      <color rgb="FF0062AC"/>
      <name val="B Titr"/>
      <charset val="178"/>
    </font>
    <font>
      <b/>
      <sz val="18"/>
      <color rgb="FF0062AC"/>
      <name val="B Titr"/>
      <charset val="178"/>
    </font>
    <font>
      <b/>
      <sz val="22"/>
      <color rgb="FF0062AC"/>
      <name val="B Nazanin"/>
      <charset val="178"/>
    </font>
    <font>
      <b/>
      <sz val="16"/>
      <color rgb="FF0062AC"/>
      <name val="B Titr"/>
      <charset val="178"/>
    </font>
    <font>
      <sz val="14"/>
      <color theme="1"/>
      <name val="B Titr"/>
      <charset val="178"/>
    </font>
    <font>
      <b/>
      <sz val="40"/>
      <color theme="1"/>
      <name val="B Nazanin"/>
      <charset val="178"/>
    </font>
    <font>
      <b/>
      <sz val="26"/>
      <color theme="1"/>
      <name val="B Nazanin"/>
      <charset val="178"/>
    </font>
    <font>
      <b/>
      <sz val="20"/>
      <name val="B Nazanin"/>
      <charset val="178"/>
    </font>
    <font>
      <sz val="20"/>
      <name val="B Nazanin"/>
      <charset val="178"/>
    </font>
    <font>
      <sz val="20"/>
      <color theme="1"/>
      <name val="B Nazanin"/>
      <charset val="178"/>
    </font>
    <font>
      <b/>
      <sz val="20"/>
      <color rgb="FF000000"/>
      <name val="B Nazanin"/>
      <charset val="178"/>
    </font>
    <font>
      <b/>
      <sz val="24"/>
      <name val="B Nazanin"/>
      <charset val="178"/>
    </font>
    <font>
      <sz val="14"/>
      <color rgb="FF000000"/>
      <name val="B Nazanin"/>
      <charset val="178"/>
    </font>
    <font>
      <b/>
      <sz val="26"/>
      <color rgb="FF000000"/>
      <name val="B Nazanin"/>
      <charset val="178"/>
    </font>
    <font>
      <sz val="26"/>
      <name val="B Nazanin"/>
      <charset val="178"/>
    </font>
    <font>
      <b/>
      <sz val="26"/>
      <name val="B Nazanin"/>
      <charset val="178"/>
    </font>
    <font>
      <b/>
      <sz val="48"/>
      <color rgb="FF000000"/>
      <name val="B Nazanin"/>
      <charset val="178"/>
    </font>
    <font>
      <sz val="48"/>
      <name val="B Nazanin"/>
      <charset val="178"/>
    </font>
    <font>
      <b/>
      <sz val="26"/>
      <color rgb="FF0062AC"/>
      <name val="B Titr"/>
      <charset val="178"/>
    </font>
    <font>
      <b/>
      <sz val="10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</cellStyleXfs>
  <cellXfs count="156">
    <xf numFmtId="0" fontId="0" fillId="0" borderId="0" xfId="0"/>
    <xf numFmtId="0" fontId="4" fillId="0" borderId="0" xfId="0" applyFont="1"/>
    <xf numFmtId="0" fontId="6" fillId="0" borderId="0" xfId="0" applyFont="1"/>
    <xf numFmtId="3" fontId="4" fillId="0" borderId="0" xfId="0" applyNumberFormat="1" applyFont="1"/>
    <xf numFmtId="0" fontId="5" fillId="0" borderId="1" xfId="0" applyFont="1" applyBorder="1" applyAlignment="1">
      <alignment horizontal="center" vertical="center"/>
    </xf>
    <xf numFmtId="3" fontId="4" fillId="0" borderId="3" xfId="0" applyNumberFormat="1" applyFont="1" applyBorder="1"/>
    <xf numFmtId="0" fontId="5" fillId="0" borderId="5" xfId="0" applyFont="1" applyBorder="1" applyAlignment="1">
      <alignment horizontal="center" vertical="center"/>
    </xf>
    <xf numFmtId="166" fontId="4" fillId="0" borderId="0" xfId="2" applyNumberFormat="1" applyFont="1"/>
    <xf numFmtId="164" fontId="4" fillId="0" borderId="3" xfId="0" applyNumberFormat="1" applyFont="1" applyBorder="1"/>
    <xf numFmtId="0" fontId="8" fillId="0" borderId="0" xfId="0" applyFont="1"/>
    <xf numFmtId="0" fontId="8" fillId="0" borderId="0" xfId="0" applyFont="1" applyBorder="1"/>
    <xf numFmtId="0" fontId="3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0" xfId="0" applyFont="1"/>
    <xf numFmtId="165" fontId="8" fillId="0" borderId="0" xfId="0" applyNumberFormat="1" applyFont="1"/>
    <xf numFmtId="165" fontId="8" fillId="0" borderId="3" xfId="0" applyNumberFormat="1" applyFont="1" applyBorder="1"/>
    <xf numFmtId="0" fontId="9" fillId="0" borderId="0" xfId="0" applyFont="1"/>
    <xf numFmtId="0" fontId="8" fillId="0" borderId="0" xfId="0" applyFont="1" applyAlignment="1">
      <alignment wrapText="1"/>
    </xf>
    <xf numFmtId="0" fontId="3" fillId="0" borderId="5" xfId="0" applyFont="1" applyBorder="1" applyAlignment="1">
      <alignment horizontal="center" vertical="center" wrapText="1"/>
    </xf>
    <xf numFmtId="3" fontId="8" fillId="0" borderId="0" xfId="0" applyNumberFormat="1" applyFont="1"/>
    <xf numFmtId="3" fontId="8" fillId="0" borderId="3" xfId="0" applyNumberFormat="1" applyFont="1" applyBorder="1"/>
    <xf numFmtId="3" fontId="8" fillId="0" borderId="0" xfId="0" applyNumberFormat="1" applyFont="1" applyBorder="1"/>
    <xf numFmtId="164" fontId="8" fillId="0" borderId="0" xfId="0" applyNumberFormat="1" applyFont="1"/>
    <xf numFmtId="164" fontId="8" fillId="0" borderId="0" xfId="0" applyNumberFormat="1" applyFont="1" applyBorder="1"/>
    <xf numFmtId="3" fontId="7" fillId="0" borderId="0" xfId="0" applyNumberFormat="1" applyFont="1" applyBorder="1"/>
    <xf numFmtId="165" fontId="7" fillId="0" borderId="0" xfId="0" applyNumberFormat="1" applyFont="1" applyBorder="1"/>
    <xf numFmtId="164" fontId="8" fillId="0" borderId="0" xfId="0" applyNumberFormat="1" applyFont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164" fontId="9" fillId="0" borderId="0" xfId="0" applyNumberFormat="1" applyFont="1"/>
    <xf numFmtId="0" fontId="11" fillId="0" borderId="0" xfId="0" applyFont="1"/>
    <xf numFmtId="0" fontId="12" fillId="0" borderId="0" xfId="0" applyFont="1" applyAlignment="1">
      <alignment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/>
    <xf numFmtId="3" fontId="13" fillId="0" borderId="3" xfId="0" applyNumberFormat="1" applyFont="1" applyBorder="1"/>
    <xf numFmtId="167" fontId="13" fillId="0" borderId="3" xfId="1" applyNumberFormat="1" applyFont="1" applyBorder="1"/>
    <xf numFmtId="0" fontId="3" fillId="0" borderId="4" xfId="0" applyFont="1" applyBorder="1" applyAlignment="1">
      <alignment horizontal="center" vertical="center"/>
    </xf>
    <xf numFmtId="164" fontId="8" fillId="0" borderId="3" xfId="0" applyNumberFormat="1" applyFont="1" applyBorder="1"/>
    <xf numFmtId="0" fontId="8" fillId="0" borderId="0" xfId="3" applyFont="1"/>
    <xf numFmtId="0" fontId="7" fillId="0" borderId="0" xfId="3" applyFont="1"/>
    <xf numFmtId="3" fontId="8" fillId="0" borderId="0" xfId="3" applyNumberFormat="1" applyFont="1"/>
    <xf numFmtId="165" fontId="4" fillId="0" borderId="0" xfId="0" applyNumberFormat="1" applyFont="1"/>
    <xf numFmtId="10" fontId="8" fillId="0" borderId="0" xfId="0" applyNumberFormat="1" applyFont="1" applyAlignment="1">
      <alignment horizontal="center"/>
    </xf>
    <xf numFmtId="166" fontId="3" fillId="0" borderId="0" xfId="2" applyNumberFormat="1" applyFont="1" applyBorder="1" applyAlignment="1">
      <alignment horizontal="center" vertical="center"/>
    </xf>
    <xf numFmtId="166" fontId="8" fillId="0" borderId="0" xfId="2" applyNumberFormat="1" applyFont="1"/>
    <xf numFmtId="165" fontId="8" fillId="0" borderId="0" xfId="3" applyNumberFormat="1" applyFont="1"/>
    <xf numFmtId="0" fontId="3" fillId="0" borderId="6" xfId="3" applyFont="1" applyBorder="1" applyAlignment="1">
      <alignment horizontal="center" vertical="center" wrapText="1"/>
    </xf>
    <xf numFmtId="0" fontId="8" fillId="0" borderId="6" xfId="3" applyFont="1" applyBorder="1" applyAlignment="1">
      <alignment wrapText="1"/>
    </xf>
    <xf numFmtId="165" fontId="8" fillId="0" borderId="3" xfId="3" applyNumberFormat="1" applyFont="1" applyBorder="1"/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164" fontId="10" fillId="0" borderId="0" xfId="0" applyNumberFormat="1" applyFont="1" applyAlignment="1">
      <alignment horizontal="center" vertical="center"/>
    </xf>
    <xf numFmtId="0" fontId="3" fillId="0" borderId="0" xfId="3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0" fontId="8" fillId="0" borderId="3" xfId="1" applyNumberFormat="1" applyFont="1" applyBorder="1"/>
    <xf numFmtId="0" fontId="14" fillId="0" borderId="0" xfId="0" applyFont="1" applyFill="1" applyAlignment="1">
      <alignment horizontal="right" vertical="center" readingOrder="2"/>
    </xf>
    <xf numFmtId="0" fontId="14" fillId="0" borderId="0" xfId="0" applyFont="1" applyAlignment="1">
      <alignment horizontal="right" vertical="center" readingOrder="2"/>
    </xf>
    <xf numFmtId="0" fontId="16" fillId="0" borderId="0" xfId="0" applyFont="1" applyAlignment="1">
      <alignment horizontal="right" vertical="center" readingOrder="2"/>
    </xf>
    <xf numFmtId="0" fontId="19" fillId="0" borderId="0" xfId="0" applyFont="1" applyAlignment="1">
      <alignment horizontal="right" vertical="center" readingOrder="2"/>
    </xf>
    <xf numFmtId="168" fontId="8" fillId="0" borderId="0" xfId="0" applyNumberFormat="1" applyFont="1"/>
    <xf numFmtId="168" fontId="4" fillId="0" borderId="0" xfId="0" applyNumberFormat="1" applyFont="1"/>
    <xf numFmtId="168" fontId="8" fillId="0" borderId="0" xfId="3" applyNumberFormat="1" applyFont="1"/>
    <xf numFmtId="168" fontId="8" fillId="0" borderId="0" xfId="0" applyNumberFormat="1" applyFont="1" applyBorder="1"/>
    <xf numFmtId="168" fontId="11" fillId="0" borderId="0" xfId="0" applyNumberFormat="1" applyFont="1"/>
    <xf numFmtId="168" fontId="13" fillId="0" borderId="3" xfId="0" applyNumberFormat="1" applyFont="1" applyBorder="1"/>
    <xf numFmtId="37" fontId="4" fillId="0" borderId="0" xfId="0" applyNumberFormat="1" applyFont="1"/>
    <xf numFmtId="0" fontId="16" fillId="0" borderId="0" xfId="0" applyFont="1" applyAlignment="1">
      <alignment horizontal="right" vertical="center" readingOrder="2"/>
    </xf>
    <xf numFmtId="164" fontId="11" fillId="0" borderId="3" xfId="0" applyNumberFormat="1" applyFont="1" applyBorder="1"/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6" fontId="3" fillId="0" borderId="3" xfId="2" applyNumberFormat="1" applyFont="1" applyBorder="1" applyAlignment="1">
      <alignment horizontal="center" vertical="center"/>
    </xf>
    <xf numFmtId="10" fontId="8" fillId="0" borderId="0" xfId="1" applyNumberFormat="1" applyFont="1" applyBorder="1"/>
    <xf numFmtId="10" fontId="8" fillId="0" borderId="2" xfId="1" applyNumberFormat="1" applyFont="1" applyBorder="1"/>
    <xf numFmtId="10" fontId="4" fillId="0" borderId="0" xfId="0" applyNumberFormat="1" applyFont="1"/>
    <xf numFmtId="166" fontId="9" fillId="0" borderId="0" xfId="2" applyNumberFormat="1" applyFont="1"/>
    <xf numFmtId="166" fontId="10" fillId="0" borderId="0" xfId="2" applyNumberFormat="1" applyFont="1" applyAlignment="1">
      <alignment horizontal="center" vertical="center"/>
    </xf>
    <xf numFmtId="166" fontId="11" fillId="0" borderId="0" xfId="2" applyNumberFormat="1" applyFont="1"/>
    <xf numFmtId="166" fontId="8" fillId="0" borderId="0" xfId="2" applyNumberFormat="1" applyFont="1" applyBorder="1"/>
    <xf numFmtId="166" fontId="7" fillId="0" borderId="0" xfId="2" applyNumberFormat="1" applyFont="1" applyBorder="1"/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16" fontId="8" fillId="0" borderId="0" xfId="0" applyNumberFormat="1" applyFont="1"/>
    <xf numFmtId="0" fontId="3" fillId="0" borderId="0" xfId="0" applyFont="1" applyBorder="1" applyAlignment="1">
      <alignment horizontal="center" vertical="center" wrapText="1"/>
    </xf>
    <xf numFmtId="0" fontId="0" fillId="0" borderId="0" xfId="0" applyBorder="1"/>
    <xf numFmtId="0" fontId="24" fillId="0" borderId="0" xfId="0" applyFont="1"/>
    <xf numFmtId="0" fontId="23" fillId="0" borderId="0" xfId="0" applyFont="1" applyAlignment="1">
      <alignment horizontal="center"/>
    </xf>
    <xf numFmtId="0" fontId="25" fillId="0" borderId="0" xfId="0" applyFont="1" applyFill="1"/>
    <xf numFmtId="0" fontId="24" fillId="0" borderId="0" xfId="0" applyFont="1" applyBorder="1"/>
    <xf numFmtId="0" fontId="26" fillId="0" borderId="0" xfId="0" applyFont="1" applyAlignment="1">
      <alignment horizontal="center" vertical="center"/>
    </xf>
    <xf numFmtId="0" fontId="24" fillId="0" borderId="0" xfId="0" applyFont="1" applyAlignment="1"/>
    <xf numFmtId="0" fontId="24" fillId="0" borderId="0" xfId="0" applyFont="1" applyAlignment="1">
      <alignment horizontal="center"/>
    </xf>
    <xf numFmtId="0" fontId="23" fillId="0" borderId="0" xfId="0" applyFont="1"/>
    <xf numFmtId="165" fontId="24" fillId="0" borderId="0" xfId="0" applyNumberFormat="1" applyFont="1"/>
    <xf numFmtId="10" fontId="24" fillId="0" borderId="0" xfId="1" applyNumberFormat="1" applyFont="1"/>
    <xf numFmtId="169" fontId="24" fillId="0" borderId="0" xfId="0" applyNumberFormat="1" applyFont="1"/>
    <xf numFmtId="165" fontId="24" fillId="0" borderId="3" xfId="0" applyNumberFormat="1" applyFont="1" applyBorder="1"/>
    <xf numFmtId="9" fontId="24" fillId="0" borderId="3" xfId="1" applyFont="1" applyBorder="1"/>
    <xf numFmtId="3" fontId="24" fillId="0" borderId="0" xfId="0" applyNumberFormat="1" applyFont="1"/>
    <xf numFmtId="0" fontId="28" fillId="0" borderId="0" xfId="0" applyFont="1" applyBorder="1" applyAlignment="1">
      <alignment horizontal="center" vertical="center"/>
    </xf>
    <xf numFmtId="166" fontId="28" fillId="0" borderId="0" xfId="2" applyNumberFormat="1" applyFont="1" applyBorder="1" applyAlignment="1">
      <alignment horizontal="center" vertical="center"/>
    </xf>
    <xf numFmtId="0" fontId="30" fillId="0" borderId="0" xfId="0" applyFont="1"/>
    <xf numFmtId="0" fontId="24" fillId="0" borderId="0" xfId="0" applyFont="1" applyAlignment="1">
      <alignment wrapText="1"/>
    </xf>
    <xf numFmtId="0" fontId="26" fillId="0" borderId="1" xfId="0" applyFont="1" applyBorder="1" applyAlignment="1">
      <alignment horizontal="center" vertical="center" wrapText="1"/>
    </xf>
    <xf numFmtId="166" fontId="26" fillId="0" borderId="1" xfId="2" applyNumberFormat="1" applyFont="1" applyBorder="1" applyAlignment="1">
      <alignment horizontal="center" vertical="center" wrapText="1"/>
    </xf>
    <xf numFmtId="166" fontId="24" fillId="0" borderId="0" xfId="2" applyNumberFormat="1" applyFont="1"/>
    <xf numFmtId="164" fontId="24" fillId="0" borderId="3" xfId="0" applyNumberFormat="1" applyFont="1" applyBorder="1"/>
    <xf numFmtId="166" fontId="24" fillId="0" borderId="3" xfId="2" applyNumberFormat="1" applyFont="1" applyBorder="1"/>
    <xf numFmtId="164" fontId="30" fillId="0" borderId="0" xfId="0" applyNumberFormat="1" applyFont="1"/>
    <xf numFmtId="164" fontId="30" fillId="0" borderId="0" xfId="0" applyNumberFormat="1" applyFont="1" applyAlignment="1">
      <alignment wrapText="1"/>
    </xf>
    <xf numFmtId="164" fontId="29" fillId="0" borderId="1" xfId="0" applyNumberFormat="1" applyFont="1" applyBorder="1" applyAlignment="1">
      <alignment horizontal="center" vertical="center" wrapText="1"/>
    </xf>
    <xf numFmtId="165" fontId="30" fillId="0" borderId="0" xfId="0" applyNumberFormat="1" applyFont="1"/>
    <xf numFmtId="10" fontId="30" fillId="0" borderId="0" xfId="0" applyNumberFormat="1" applyFont="1"/>
    <xf numFmtId="170" fontId="30" fillId="0" borderId="0" xfId="0" applyNumberFormat="1" applyFont="1"/>
    <xf numFmtId="164" fontId="31" fillId="0" borderId="3" xfId="0" applyNumberFormat="1" applyFont="1" applyBorder="1"/>
    <xf numFmtId="43" fontId="31" fillId="0" borderId="3" xfId="2" applyFont="1" applyBorder="1"/>
    <xf numFmtId="9" fontId="31" fillId="0" borderId="3" xfId="1" applyFont="1" applyBorder="1"/>
    <xf numFmtId="164" fontId="33" fillId="0" borderId="0" xfId="0" applyNumberFormat="1" applyFont="1"/>
    <xf numFmtId="164" fontId="30" fillId="0" borderId="0" xfId="0" applyNumberFormat="1" applyFont="1" applyAlignment="1">
      <alignment horizontal="center"/>
    </xf>
    <xf numFmtId="0" fontId="35" fillId="0" borderId="5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27" fillId="0" borderId="0" xfId="0" applyFont="1" applyAlignment="1">
      <alignment horizontal="center"/>
    </xf>
    <xf numFmtId="0" fontId="26" fillId="0" borderId="0" xfId="0" applyFont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right" vertical="center" readingOrder="2"/>
    </xf>
    <xf numFmtId="0" fontId="3" fillId="0" borderId="0" xfId="0" applyFont="1" applyAlignment="1">
      <alignment horizontal="center" vertical="center"/>
    </xf>
    <xf numFmtId="0" fontId="16" fillId="0" borderId="0" xfId="0" applyFont="1" applyAlignment="1">
      <alignment horizontal="right" vertical="center" readingOrder="2"/>
    </xf>
    <xf numFmtId="0" fontId="20" fillId="0" borderId="7" xfId="0" applyFont="1" applyBorder="1" applyAlignment="1">
      <alignment horizontal="center" vertical="center" readingOrder="2"/>
    </xf>
    <xf numFmtId="0" fontId="17" fillId="0" borderId="0" xfId="0" applyFont="1" applyFill="1" applyAlignment="1">
      <alignment horizontal="right" vertical="center" readingOrder="2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8" fillId="0" borderId="0" xfId="0" applyFont="1" applyAlignment="1">
      <alignment horizontal="right" vertical="center" readingOrder="2"/>
    </xf>
    <xf numFmtId="0" fontId="29" fillId="0" borderId="0" xfId="0" applyFont="1" applyAlignment="1">
      <alignment horizontal="center" vertical="center"/>
    </xf>
    <xf numFmtId="0" fontId="14" fillId="0" borderId="0" xfId="0" applyFont="1" applyAlignment="1">
      <alignment horizontal="right" vertical="center" readingOrder="2"/>
    </xf>
    <xf numFmtId="0" fontId="10" fillId="0" borderId="0" xfId="0" applyFont="1" applyAlignment="1">
      <alignment horizontal="center" vertical="center"/>
    </xf>
    <xf numFmtId="164" fontId="32" fillId="0" borderId="0" xfId="0" applyNumberFormat="1" applyFont="1" applyAlignment="1">
      <alignment horizontal="center" vertical="center"/>
    </xf>
    <xf numFmtId="164" fontId="29" fillId="0" borderId="0" xfId="0" applyNumberFormat="1" applyFont="1" applyBorder="1" applyAlignment="1">
      <alignment horizontal="center" vertical="center"/>
    </xf>
    <xf numFmtId="164" fontId="29" fillId="0" borderId="1" xfId="0" applyNumberFormat="1" applyFont="1" applyBorder="1" applyAlignment="1">
      <alignment horizontal="center" vertical="center"/>
    </xf>
    <xf numFmtId="0" fontId="34" fillId="0" borderId="0" xfId="0" applyFont="1" applyAlignment="1">
      <alignment horizontal="right" vertical="center" readingOrder="2"/>
    </xf>
    <xf numFmtId="0" fontId="3" fillId="0" borderId="0" xfId="3" applyFont="1" applyAlignment="1">
      <alignment horizontal="center" vertical="center"/>
    </xf>
    <xf numFmtId="0" fontId="19" fillId="0" borderId="0" xfId="0" applyFont="1" applyAlignment="1">
      <alignment horizontal="right" vertical="center" readingOrder="2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</cellXfs>
  <cellStyles count="4">
    <cellStyle name="Comma" xfId="2" builtinId="3"/>
    <cellStyle name="Normal" xfId="0" builtinId="0"/>
    <cellStyle name="Normal 2" xfId="3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83821</xdr:colOff>
      <xdr:row>8</xdr:row>
      <xdr:rowOff>106589</xdr:rowOff>
    </xdr:from>
    <xdr:to>
      <xdr:col>9</xdr:col>
      <xdr:colOff>431800</xdr:colOff>
      <xdr:row>20</xdr:row>
      <xdr:rowOff>21317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77786950" y="1630589"/>
          <a:ext cx="4570729" cy="22007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"/>
  <sheetViews>
    <sheetView rightToLeft="1" view="pageBreakPreview" topLeftCell="A23" zoomScaleNormal="100" zoomScaleSheetLayoutView="100" workbookViewId="0">
      <selection activeCell="I40" sqref="I40"/>
    </sheetView>
  </sheetViews>
  <sheetFormatPr defaultRowHeight="15" x14ac:dyDescent="0.25"/>
  <sheetData>
    <row r="1" spans="11:12" x14ac:dyDescent="0.25">
      <c r="K1" s="87"/>
      <c r="L1" s="87"/>
    </row>
    <row r="2" spans="11:12" x14ac:dyDescent="0.25">
      <c r="K2" s="87"/>
      <c r="L2" s="87"/>
    </row>
    <row r="3" spans="11:12" x14ac:dyDescent="0.25">
      <c r="K3" s="87"/>
      <c r="L3" s="87"/>
    </row>
    <row r="4" spans="11:12" x14ac:dyDescent="0.25">
      <c r="K4" s="87"/>
      <c r="L4" s="87"/>
    </row>
    <row r="5" spans="11:12" x14ac:dyDescent="0.25">
      <c r="K5" s="87"/>
      <c r="L5" s="87"/>
    </row>
    <row r="6" spans="11:12" x14ac:dyDescent="0.25">
      <c r="K6" s="87"/>
      <c r="L6" s="87"/>
    </row>
    <row r="7" spans="11:12" x14ac:dyDescent="0.25">
      <c r="K7" s="87"/>
      <c r="L7" s="87"/>
    </row>
    <row r="8" spans="11:12" x14ac:dyDescent="0.25">
      <c r="K8" s="87"/>
      <c r="L8" s="87"/>
    </row>
    <row r="9" spans="11:12" x14ac:dyDescent="0.25">
      <c r="K9" s="87"/>
      <c r="L9" s="87"/>
    </row>
    <row r="10" spans="11:12" x14ac:dyDescent="0.25">
      <c r="K10" s="87"/>
      <c r="L10" s="87"/>
    </row>
    <row r="11" spans="11:12" x14ac:dyDescent="0.25">
      <c r="K11" s="87"/>
      <c r="L11" s="87"/>
    </row>
    <row r="12" spans="11:12" x14ac:dyDescent="0.25">
      <c r="K12" s="87"/>
      <c r="L12" s="87"/>
    </row>
    <row r="13" spans="11:12" x14ac:dyDescent="0.25">
      <c r="K13" s="87"/>
      <c r="L13" s="87"/>
    </row>
    <row r="14" spans="11:12" x14ac:dyDescent="0.25">
      <c r="K14" s="87"/>
      <c r="L14" s="87"/>
    </row>
    <row r="15" spans="11:12" x14ac:dyDescent="0.25">
      <c r="K15" s="87"/>
      <c r="L15" s="87"/>
    </row>
    <row r="16" spans="11:12" x14ac:dyDescent="0.25">
      <c r="K16" s="87"/>
      <c r="L16" s="87"/>
    </row>
    <row r="17" spans="1:13" x14ac:dyDescent="0.25">
      <c r="K17" s="87"/>
      <c r="L17" s="87"/>
    </row>
    <row r="18" spans="1:13" x14ac:dyDescent="0.25">
      <c r="K18" s="87"/>
      <c r="L18" s="87"/>
    </row>
    <row r="19" spans="1:13" ht="15" customHeight="1" x14ac:dyDescent="0.25"/>
    <row r="20" spans="1:13" ht="15" customHeight="1" x14ac:dyDescent="0.25"/>
    <row r="21" spans="1:13" ht="15" customHeight="1" x14ac:dyDescent="0.25"/>
    <row r="22" spans="1:13" x14ac:dyDescent="0.25">
      <c r="K22" s="87"/>
      <c r="L22" s="87"/>
    </row>
    <row r="23" spans="1:13" ht="15" customHeight="1" x14ac:dyDescent="0.25">
      <c r="A23" s="124" t="s">
        <v>129</v>
      </c>
      <c r="B23" s="124"/>
      <c r="C23" s="124"/>
      <c r="D23" s="124"/>
      <c r="E23" s="124"/>
      <c r="F23" s="124"/>
      <c r="G23" s="124"/>
      <c r="H23" s="124"/>
      <c r="I23" s="124"/>
      <c r="J23" s="124"/>
      <c r="K23" s="124"/>
      <c r="L23" s="124"/>
      <c r="M23" s="124"/>
    </row>
    <row r="24" spans="1:13" ht="15" customHeight="1" x14ac:dyDescent="0.25">
      <c r="A24" s="124"/>
      <c r="B24" s="124"/>
      <c r="C24" s="124"/>
      <c r="D24" s="124"/>
      <c r="E24" s="124"/>
      <c r="F24" s="124"/>
      <c r="G24" s="124"/>
      <c r="H24" s="124"/>
      <c r="I24" s="124"/>
      <c r="J24" s="124"/>
      <c r="K24" s="124"/>
      <c r="L24" s="124"/>
      <c r="M24" s="124"/>
    </row>
    <row r="25" spans="1:13" ht="15" customHeight="1" x14ac:dyDescent="0.25">
      <c r="A25" s="124"/>
      <c r="B25" s="124"/>
      <c r="C25" s="124"/>
      <c r="D25" s="124"/>
      <c r="E25" s="124"/>
      <c r="F25" s="124"/>
      <c r="G25" s="124"/>
      <c r="H25" s="124"/>
      <c r="I25" s="124"/>
      <c r="J25" s="124"/>
      <c r="K25" s="124"/>
      <c r="L25" s="124"/>
      <c r="M25" s="124"/>
    </row>
    <row r="26" spans="1:13" x14ac:dyDescent="0.25">
      <c r="A26" s="87"/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</row>
    <row r="27" spans="1:13" x14ac:dyDescent="0.25">
      <c r="A27" s="87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</row>
    <row r="28" spans="1:13" x14ac:dyDescent="0.25">
      <c r="A28" s="125" t="s">
        <v>155</v>
      </c>
      <c r="B28" s="125"/>
      <c r="C28" s="125"/>
      <c r="D28" s="125"/>
      <c r="E28" s="125"/>
      <c r="F28" s="125"/>
      <c r="G28" s="125"/>
      <c r="H28" s="125"/>
      <c r="I28" s="125"/>
      <c r="J28" s="125"/>
      <c r="K28" s="125"/>
      <c r="L28" s="125"/>
      <c r="M28" s="125"/>
    </row>
    <row r="29" spans="1:13" x14ac:dyDescent="0.25">
      <c r="A29" s="125"/>
      <c r="B29" s="125"/>
      <c r="C29" s="125"/>
      <c r="D29" s="125"/>
      <c r="E29" s="125"/>
      <c r="F29" s="125"/>
      <c r="G29" s="125"/>
      <c r="H29" s="125"/>
      <c r="I29" s="125"/>
      <c r="J29" s="125"/>
      <c r="K29" s="125"/>
      <c r="L29" s="125"/>
      <c r="M29" s="125"/>
    </row>
    <row r="30" spans="1:13" x14ac:dyDescent="0.25">
      <c r="A30" s="125"/>
      <c r="B30" s="125"/>
      <c r="C30" s="125"/>
      <c r="D30" s="125"/>
      <c r="E30" s="125"/>
      <c r="F30" s="125"/>
      <c r="G30" s="125"/>
      <c r="H30" s="125"/>
      <c r="I30" s="125"/>
      <c r="J30" s="125"/>
      <c r="K30" s="125"/>
      <c r="L30" s="125"/>
      <c r="M30" s="125"/>
    </row>
  </sheetData>
  <mergeCells count="2">
    <mergeCell ref="A23:M25"/>
    <mergeCell ref="A28:M30"/>
  </mergeCells>
  <pageMargins left="0.7" right="0.7" top="0.75" bottom="0.75" header="0.3" footer="0.3"/>
  <pageSetup paperSize="9" scale="73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42"/>
  <sheetViews>
    <sheetView rightToLeft="1" view="pageBreakPreview" zoomScale="60" zoomScaleNormal="100" workbookViewId="0">
      <selection activeCell="A10" sqref="A10:XFD10"/>
    </sheetView>
  </sheetViews>
  <sheetFormatPr defaultColWidth="9.140625" defaultRowHeight="27.75" x14ac:dyDescent="0.65"/>
  <cols>
    <col min="1" max="1" width="42" style="38" bestFit="1" customWidth="1"/>
    <col min="2" max="2" width="1" style="38" customWidth="1"/>
    <col min="3" max="3" width="9.140625" style="38" customWidth="1"/>
    <col min="4" max="4" width="1" style="38" customWidth="1"/>
    <col min="5" max="5" width="24" style="38" bestFit="1" customWidth="1"/>
    <col min="6" max="6" width="1" style="38" customWidth="1"/>
    <col min="7" max="7" width="19" style="38" bestFit="1" customWidth="1"/>
    <col min="8" max="8" width="1" style="38" customWidth="1"/>
    <col min="9" max="9" width="20.140625" style="38" bestFit="1" customWidth="1"/>
    <col min="10" max="10" width="1" style="38" customWidth="1"/>
    <col min="11" max="11" width="13.28515625" style="38" customWidth="1"/>
    <col min="12" max="12" width="1" style="38" customWidth="1"/>
    <col min="13" max="13" width="24" style="38" bestFit="1" customWidth="1"/>
    <col min="14" max="14" width="1" style="38" customWidth="1"/>
    <col min="15" max="15" width="20.5703125" style="38" bestFit="1" customWidth="1"/>
    <col min="16" max="16" width="1" style="38" customWidth="1"/>
    <col min="17" max="17" width="20.5703125" style="38" bestFit="1" customWidth="1"/>
    <col min="18" max="18" width="1" style="38" customWidth="1"/>
    <col min="19" max="19" width="9.140625" style="38" customWidth="1"/>
    <col min="20" max="16384" width="9.140625" style="38"/>
  </cols>
  <sheetData>
    <row r="2" spans="1:18" ht="30" x14ac:dyDescent="0.65">
      <c r="A2" s="150" t="s">
        <v>69</v>
      </c>
      <c r="B2" s="150"/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  <c r="O2" s="150"/>
      <c r="P2" s="150"/>
      <c r="Q2" s="150"/>
    </row>
    <row r="3" spans="1:18" ht="30" x14ac:dyDescent="0.65">
      <c r="A3" s="150" t="str">
        <f>'سرمایه‌گذاری در سهام '!A3:U3</f>
        <v>صورت وضعیت درآمدها</v>
      </c>
      <c r="B3" s="150"/>
      <c r="C3" s="150" t="s">
        <v>30</v>
      </c>
      <c r="D3" s="150" t="s">
        <v>30</v>
      </c>
      <c r="E3" s="150" t="s">
        <v>30</v>
      </c>
      <c r="F3" s="150" t="s">
        <v>30</v>
      </c>
      <c r="G3" s="150" t="s">
        <v>30</v>
      </c>
      <c r="H3" s="150"/>
      <c r="I3" s="150"/>
      <c r="J3" s="150"/>
      <c r="K3" s="150"/>
      <c r="L3" s="150"/>
      <c r="M3" s="150"/>
      <c r="N3" s="150"/>
      <c r="O3" s="150"/>
      <c r="P3" s="150"/>
      <c r="Q3" s="150"/>
    </row>
    <row r="4" spans="1:18" ht="30" x14ac:dyDescent="0.65">
      <c r="A4" s="150" t="str">
        <f>'سرمایه‌گذاری در سهام '!A4:U4</f>
        <v>برای ماه منتهی به 1399/07/30</v>
      </c>
      <c r="B4" s="150"/>
      <c r="C4" s="150">
        <f>'سرمایه‌گذاری در سهام '!A4:U4</f>
        <v>0</v>
      </c>
      <c r="D4" s="150" t="s">
        <v>62</v>
      </c>
      <c r="E4" s="150" t="s">
        <v>62</v>
      </c>
      <c r="F4" s="150" t="s">
        <v>62</v>
      </c>
      <c r="G4" s="150" t="s">
        <v>62</v>
      </c>
      <c r="H4" s="150"/>
      <c r="I4" s="150"/>
      <c r="J4" s="150"/>
      <c r="K4" s="150"/>
      <c r="L4" s="150"/>
      <c r="M4" s="150"/>
      <c r="N4" s="150"/>
      <c r="O4" s="150"/>
      <c r="P4" s="150"/>
      <c r="Q4" s="150"/>
    </row>
    <row r="5" spans="1:18" ht="30" x14ac:dyDescent="0.65"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</row>
    <row r="6" spans="1:18" ht="32.25" x14ac:dyDescent="0.65">
      <c r="A6" s="151" t="s">
        <v>84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</row>
    <row r="7" spans="1:18" ht="32.25" x14ac:dyDescent="0.65">
      <c r="A7" s="61"/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  <c r="P7" s="61"/>
      <c r="Q7" s="61"/>
    </row>
    <row r="8" spans="1:18" ht="30" x14ac:dyDescent="0.65">
      <c r="A8" s="150" t="s">
        <v>34</v>
      </c>
      <c r="C8" s="150" t="s">
        <v>159</v>
      </c>
      <c r="D8" s="150" t="s">
        <v>32</v>
      </c>
      <c r="E8" s="150" t="s">
        <v>32</v>
      </c>
      <c r="F8" s="150" t="s">
        <v>32</v>
      </c>
      <c r="G8" s="150" t="s">
        <v>32</v>
      </c>
      <c r="H8" s="150" t="s">
        <v>32</v>
      </c>
      <c r="I8" s="150" t="s">
        <v>32</v>
      </c>
      <c r="K8" s="150" t="s">
        <v>158</v>
      </c>
      <c r="L8" s="150" t="s">
        <v>33</v>
      </c>
      <c r="M8" s="150" t="s">
        <v>33</v>
      </c>
      <c r="N8" s="150" t="s">
        <v>33</v>
      </c>
      <c r="O8" s="150" t="s">
        <v>33</v>
      </c>
      <c r="P8" s="150" t="s">
        <v>33</v>
      </c>
      <c r="Q8" s="150" t="s">
        <v>33</v>
      </c>
    </row>
    <row r="9" spans="1:18" ht="90.75" thickBot="1" x14ac:dyDescent="0.7">
      <c r="A9" s="150" t="s">
        <v>34</v>
      </c>
      <c r="C9" s="46" t="s">
        <v>63</v>
      </c>
      <c r="D9" s="47"/>
      <c r="E9" s="46" t="s">
        <v>51</v>
      </c>
      <c r="F9" s="47"/>
      <c r="G9" s="46" t="s">
        <v>52</v>
      </c>
      <c r="H9" s="47"/>
      <c r="I9" s="46" t="s">
        <v>64</v>
      </c>
      <c r="J9" s="47"/>
      <c r="K9" s="46" t="s">
        <v>63</v>
      </c>
      <c r="L9" s="47"/>
      <c r="M9" s="46" t="s">
        <v>51</v>
      </c>
      <c r="N9" s="47"/>
      <c r="O9" s="46" t="s">
        <v>52</v>
      </c>
      <c r="P9" s="47"/>
      <c r="Q9" s="46" t="s">
        <v>64</v>
      </c>
    </row>
    <row r="10" spans="1:18" ht="36" customHeight="1" x14ac:dyDescent="0.75">
      <c r="A10" s="39" t="s">
        <v>112</v>
      </c>
      <c r="C10" s="40">
        <v>0</v>
      </c>
      <c r="E10" s="45">
        <v>0</v>
      </c>
      <c r="G10" s="40">
        <v>0</v>
      </c>
      <c r="I10" s="40">
        <v>0</v>
      </c>
      <c r="K10" s="40">
        <v>0</v>
      </c>
      <c r="M10" s="40">
        <v>0</v>
      </c>
      <c r="O10" s="40">
        <v>2578399134</v>
      </c>
      <c r="Q10" s="40">
        <v>2578399134</v>
      </c>
    </row>
    <row r="11" spans="1:18" ht="28.5" thickBot="1" x14ac:dyDescent="0.7">
      <c r="E11" s="48">
        <f t="shared" ref="E11:R11" si="0">SUM(E10:E10)</f>
        <v>0</v>
      </c>
      <c r="F11" s="48">
        <f t="shared" si="0"/>
        <v>0</v>
      </c>
      <c r="G11" s="48">
        <f t="shared" si="0"/>
        <v>0</v>
      </c>
      <c r="H11" s="48">
        <f t="shared" si="0"/>
        <v>0</v>
      </c>
      <c r="I11" s="48">
        <f t="shared" si="0"/>
        <v>0</v>
      </c>
      <c r="J11" s="48">
        <f t="shared" si="0"/>
        <v>0</v>
      </c>
      <c r="K11" s="48">
        <f t="shared" si="0"/>
        <v>0</v>
      </c>
      <c r="L11" s="48">
        <f t="shared" si="0"/>
        <v>0</v>
      </c>
      <c r="M11" s="48">
        <f t="shared" si="0"/>
        <v>0</v>
      </c>
      <c r="N11" s="48">
        <f t="shared" si="0"/>
        <v>0</v>
      </c>
      <c r="O11" s="48">
        <f t="shared" si="0"/>
        <v>2578399134</v>
      </c>
      <c r="P11" s="48">
        <f t="shared" si="0"/>
        <v>0</v>
      </c>
      <c r="Q11" s="48">
        <f t="shared" si="0"/>
        <v>2578399134</v>
      </c>
      <c r="R11" s="48">
        <f t="shared" si="0"/>
        <v>0</v>
      </c>
    </row>
    <row r="12" spans="1:18" ht="28.5" thickTop="1" x14ac:dyDescent="0.65"/>
    <row r="13" spans="1:18" x14ac:dyDescent="0.65">
      <c r="M13" s="64"/>
    </row>
    <row r="14" spans="1:18" x14ac:dyDescent="0.65">
      <c r="M14" s="64"/>
    </row>
    <row r="15" spans="1:18" x14ac:dyDescent="0.65">
      <c r="M15" s="64"/>
    </row>
    <row r="16" spans="1:18" x14ac:dyDescent="0.65">
      <c r="M16" s="64"/>
    </row>
    <row r="17" spans="13:13" x14ac:dyDescent="0.65">
      <c r="M17" s="64"/>
    </row>
    <row r="18" spans="13:13" x14ac:dyDescent="0.65">
      <c r="M18" s="64"/>
    </row>
    <row r="19" spans="13:13" x14ac:dyDescent="0.65">
      <c r="M19" s="64"/>
    </row>
    <row r="20" spans="13:13" x14ac:dyDescent="0.65">
      <c r="M20" s="64"/>
    </row>
    <row r="21" spans="13:13" x14ac:dyDescent="0.65">
      <c r="M21" s="64"/>
    </row>
    <row r="22" spans="13:13" x14ac:dyDescent="0.65">
      <c r="M22" s="64"/>
    </row>
    <row r="23" spans="13:13" x14ac:dyDescent="0.65">
      <c r="M23" s="64"/>
    </row>
    <row r="24" spans="13:13" x14ac:dyDescent="0.65">
      <c r="M24" s="64"/>
    </row>
    <row r="25" spans="13:13" x14ac:dyDescent="0.65">
      <c r="M25" s="64"/>
    </row>
    <row r="26" spans="13:13" x14ac:dyDescent="0.65">
      <c r="M26" s="64"/>
    </row>
    <row r="27" spans="13:13" x14ac:dyDescent="0.65">
      <c r="M27" s="64"/>
    </row>
    <row r="28" spans="13:13" x14ac:dyDescent="0.65">
      <c r="M28" s="64"/>
    </row>
    <row r="29" spans="13:13" x14ac:dyDescent="0.65">
      <c r="M29" s="64"/>
    </row>
    <row r="30" spans="13:13" x14ac:dyDescent="0.65">
      <c r="M30" s="64"/>
    </row>
    <row r="31" spans="13:13" x14ac:dyDescent="0.65">
      <c r="M31" s="64"/>
    </row>
    <row r="32" spans="13:13" x14ac:dyDescent="0.65">
      <c r="M32" s="64"/>
    </row>
    <row r="33" spans="13:13" x14ac:dyDescent="0.65">
      <c r="M33" s="64"/>
    </row>
    <row r="34" spans="13:13" x14ac:dyDescent="0.65">
      <c r="M34" s="64"/>
    </row>
    <row r="35" spans="13:13" x14ac:dyDescent="0.65">
      <c r="M35" s="64"/>
    </row>
    <row r="36" spans="13:13" x14ac:dyDescent="0.65">
      <c r="M36" s="64"/>
    </row>
    <row r="37" spans="13:13" x14ac:dyDescent="0.65">
      <c r="M37" s="64"/>
    </row>
    <row r="38" spans="13:13" x14ac:dyDescent="0.65">
      <c r="M38" s="64"/>
    </row>
    <row r="39" spans="13:13" x14ac:dyDescent="0.65">
      <c r="M39" s="64"/>
    </row>
    <row r="40" spans="13:13" x14ac:dyDescent="0.65">
      <c r="M40" s="64"/>
    </row>
    <row r="41" spans="13:13" x14ac:dyDescent="0.65">
      <c r="M41" s="64"/>
    </row>
    <row r="42" spans="13:13" x14ac:dyDescent="0.65">
      <c r="M42" s="64"/>
    </row>
  </sheetData>
  <mergeCells count="7">
    <mergeCell ref="A2:Q2"/>
    <mergeCell ref="A3:Q3"/>
    <mergeCell ref="A4:Q4"/>
    <mergeCell ref="A8:A9"/>
    <mergeCell ref="C8:I8"/>
    <mergeCell ref="K8:Q8"/>
    <mergeCell ref="A6:Q6"/>
  </mergeCells>
  <pageMargins left="0.7" right="0.7" top="0.75" bottom="0.75" header="0.3" footer="0.3"/>
  <pageSetup paperSize="9" scale="6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9"/>
  <sheetViews>
    <sheetView rightToLeft="1" view="pageBreakPreview" topLeftCell="A4" zoomScaleNormal="100" zoomScaleSheetLayoutView="100" workbookViewId="0">
      <selection activeCell="A10" sqref="A10:XFD12"/>
    </sheetView>
  </sheetViews>
  <sheetFormatPr defaultColWidth="9.140625" defaultRowHeight="22.5" x14ac:dyDescent="0.55000000000000004"/>
  <cols>
    <col min="1" max="1" width="23.42578125" style="1" bestFit="1" customWidth="1"/>
    <col min="2" max="2" width="1" style="1" customWidth="1"/>
    <col min="3" max="3" width="28" style="1" bestFit="1" customWidth="1"/>
    <col min="4" max="4" width="1" style="1" customWidth="1"/>
    <col min="5" max="5" width="32.5703125" style="1" bestFit="1" customWidth="1"/>
    <col min="6" max="6" width="1" style="1" customWidth="1"/>
    <col min="7" max="7" width="10" style="1" customWidth="1"/>
    <col min="8" max="8" width="1" style="1" customWidth="1"/>
    <col min="9" max="9" width="32.5703125" style="1" bestFit="1" customWidth="1"/>
    <col min="10" max="10" width="1" style="1" customWidth="1"/>
    <col min="11" max="11" width="10.28515625" style="1" customWidth="1"/>
    <col min="12" max="12" width="1" style="1" customWidth="1"/>
    <col min="13" max="13" width="9.140625" style="1" customWidth="1"/>
    <col min="14" max="16384" width="9.140625" style="1"/>
  </cols>
  <sheetData>
    <row r="2" spans="1:13" ht="24" x14ac:dyDescent="0.55000000000000004">
      <c r="A2" s="152" t="s">
        <v>69</v>
      </c>
      <c r="B2" s="152"/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</row>
    <row r="3" spans="1:13" ht="24" x14ac:dyDescent="0.55000000000000004">
      <c r="A3" s="152" t="str">
        <f>'سرمایه‌گذاری در اوراق بهادار '!A3:Q3</f>
        <v>صورت وضعیت درآمدها</v>
      </c>
      <c r="B3" s="152" t="s">
        <v>30</v>
      </c>
      <c r="C3" s="152" t="s">
        <v>30</v>
      </c>
      <c r="D3" s="152" t="s">
        <v>30</v>
      </c>
      <c r="E3" s="152" t="s">
        <v>30</v>
      </c>
      <c r="F3" s="152" t="s">
        <v>30</v>
      </c>
      <c r="G3" s="152"/>
      <c r="H3" s="152"/>
      <c r="I3" s="152"/>
      <c r="J3" s="152"/>
      <c r="K3" s="152"/>
      <c r="L3" s="152"/>
      <c r="M3" s="152"/>
    </row>
    <row r="4" spans="1:13" ht="24" x14ac:dyDescent="0.55000000000000004">
      <c r="A4" s="152" t="str">
        <f>'سرمایه‌گذاری در اوراق بهادار '!A4:Q4</f>
        <v>برای ماه منتهی به 1399/07/30</v>
      </c>
      <c r="B4" s="152" t="s">
        <v>130</v>
      </c>
      <c r="C4" s="152" t="s">
        <v>2</v>
      </c>
      <c r="D4" s="152" t="s">
        <v>2</v>
      </c>
      <c r="E4" s="152" t="s">
        <v>2</v>
      </c>
      <c r="F4" s="152" t="s">
        <v>2</v>
      </c>
      <c r="G4" s="152"/>
      <c r="H4" s="152"/>
      <c r="I4" s="152"/>
      <c r="J4" s="152"/>
      <c r="K4" s="152"/>
      <c r="L4" s="152"/>
      <c r="M4" s="152"/>
    </row>
    <row r="5" spans="1:13" ht="24" x14ac:dyDescent="0.55000000000000004">
      <c r="B5" s="56"/>
      <c r="C5" s="56"/>
      <c r="D5" s="56"/>
      <c r="E5" s="56"/>
      <c r="F5" s="56"/>
      <c r="G5" s="56"/>
      <c r="H5" s="56"/>
      <c r="I5" s="56"/>
    </row>
    <row r="6" spans="1:13" ht="28.5" x14ac:dyDescent="0.55000000000000004">
      <c r="A6" s="137" t="s">
        <v>83</v>
      </c>
      <c r="B6" s="137"/>
      <c r="C6" s="137"/>
      <c r="D6" s="137"/>
      <c r="E6" s="137"/>
      <c r="F6" s="137"/>
      <c r="G6" s="137"/>
      <c r="H6" s="137"/>
      <c r="I6" s="137"/>
      <c r="J6" s="137"/>
      <c r="K6" s="137"/>
      <c r="L6" s="137"/>
    </row>
    <row r="7" spans="1:13" ht="28.5" x14ac:dyDescent="0.55000000000000004">
      <c r="A7" s="60"/>
      <c r="B7" s="60"/>
      <c r="C7" s="60"/>
      <c r="D7" s="60"/>
      <c r="E7" s="60"/>
      <c r="F7" s="60"/>
      <c r="G7" s="60"/>
      <c r="H7" s="60"/>
      <c r="I7" s="60"/>
      <c r="J7" s="60"/>
      <c r="K7" s="60"/>
      <c r="L7" s="60"/>
    </row>
    <row r="8" spans="1:13" ht="24.75" thickBot="1" x14ac:dyDescent="0.6">
      <c r="A8" s="153" t="s">
        <v>54</v>
      </c>
      <c r="B8" s="153" t="s">
        <v>54</v>
      </c>
      <c r="C8" s="153" t="s">
        <v>54</v>
      </c>
      <c r="E8" s="153" t="s">
        <v>159</v>
      </c>
      <c r="F8" s="153" t="s">
        <v>32</v>
      </c>
      <c r="G8" s="153" t="s">
        <v>32</v>
      </c>
      <c r="I8" s="153" t="s">
        <v>158</v>
      </c>
      <c r="J8" s="153" t="s">
        <v>33</v>
      </c>
      <c r="K8" s="153" t="s">
        <v>33</v>
      </c>
    </row>
    <row r="9" spans="1:13" ht="48" thickBot="1" x14ac:dyDescent="0.6">
      <c r="A9" s="6" t="s">
        <v>55</v>
      </c>
      <c r="C9" s="6" t="s">
        <v>20</v>
      </c>
      <c r="E9" s="6" t="s">
        <v>56</v>
      </c>
      <c r="G9" s="122" t="s">
        <v>57</v>
      </c>
      <c r="I9" s="6" t="s">
        <v>56</v>
      </c>
      <c r="K9" s="122" t="s">
        <v>57</v>
      </c>
    </row>
    <row r="10" spans="1:13" ht="24" x14ac:dyDescent="0.55000000000000004">
      <c r="A10" s="102" t="s">
        <v>27</v>
      </c>
      <c r="C10" s="102" t="s">
        <v>28</v>
      </c>
      <c r="E10" s="103">
        <v>0</v>
      </c>
      <c r="F10" s="7"/>
      <c r="G10" s="103" t="s">
        <v>39</v>
      </c>
      <c r="H10" s="7"/>
      <c r="I10" s="103">
        <v>43057450</v>
      </c>
      <c r="K10" s="50" t="s">
        <v>39</v>
      </c>
    </row>
    <row r="11" spans="1:13" ht="24" x14ac:dyDescent="0.55000000000000004">
      <c r="A11" s="102" t="s">
        <v>65</v>
      </c>
      <c r="C11" s="102" t="s">
        <v>66</v>
      </c>
      <c r="E11" s="103">
        <v>56398370</v>
      </c>
      <c r="F11" s="7"/>
      <c r="G11" s="103" t="s">
        <v>39</v>
      </c>
      <c r="H11" s="7"/>
      <c r="I11" s="103">
        <v>1304578918</v>
      </c>
      <c r="K11" s="84" t="s">
        <v>39</v>
      </c>
    </row>
    <row r="12" spans="1:13" ht="24" x14ac:dyDescent="0.55000000000000004">
      <c r="A12" s="102" t="s">
        <v>65</v>
      </c>
      <c r="C12" s="102" t="s">
        <v>119</v>
      </c>
      <c r="E12" s="103">
        <v>622950820</v>
      </c>
      <c r="F12" s="7"/>
      <c r="G12" s="103" t="s">
        <v>39</v>
      </c>
      <c r="H12" s="7"/>
      <c r="I12" s="103">
        <v>3841530055</v>
      </c>
      <c r="K12" s="72" t="s">
        <v>39</v>
      </c>
    </row>
    <row r="13" spans="1:13" ht="36.75" customHeight="1" thickBot="1" x14ac:dyDescent="0.65">
      <c r="E13" s="70">
        <f>SUM(E10:E12)</f>
        <v>679349190</v>
      </c>
      <c r="F13" s="70">
        <f t="shared" ref="F13:L13" si="0">SUM(F10:F12)</f>
        <v>0</v>
      </c>
      <c r="G13" s="70">
        <f t="shared" si="0"/>
        <v>0</v>
      </c>
      <c r="H13" s="70">
        <f t="shared" si="0"/>
        <v>0</v>
      </c>
      <c r="I13" s="70">
        <f t="shared" si="0"/>
        <v>5189166423</v>
      </c>
      <c r="J13" s="70">
        <f t="shared" si="0"/>
        <v>0</v>
      </c>
      <c r="K13" s="70">
        <f t="shared" si="0"/>
        <v>0</v>
      </c>
      <c r="L13" s="8">
        <f t="shared" si="0"/>
        <v>0</v>
      </c>
      <c r="M13" s="63"/>
    </row>
    <row r="14" spans="1:13" ht="23.25" thickTop="1" x14ac:dyDescent="0.55000000000000004">
      <c r="M14" s="63"/>
    </row>
    <row r="15" spans="1:13" x14ac:dyDescent="0.55000000000000004">
      <c r="M15" s="63"/>
    </row>
    <row r="16" spans="1:13" x14ac:dyDescent="0.55000000000000004">
      <c r="M16" s="63"/>
    </row>
    <row r="17" spans="13:13" x14ac:dyDescent="0.55000000000000004">
      <c r="M17" s="63"/>
    </row>
    <row r="18" spans="13:13" x14ac:dyDescent="0.55000000000000004">
      <c r="M18" s="63"/>
    </row>
    <row r="19" spans="13:13" x14ac:dyDescent="0.55000000000000004">
      <c r="M19" s="63"/>
    </row>
    <row r="20" spans="13:13" x14ac:dyDescent="0.55000000000000004">
      <c r="M20" s="63"/>
    </row>
    <row r="21" spans="13:13" x14ac:dyDescent="0.55000000000000004">
      <c r="M21" s="63"/>
    </row>
    <row r="22" spans="13:13" x14ac:dyDescent="0.55000000000000004">
      <c r="M22" s="63"/>
    </row>
    <row r="23" spans="13:13" x14ac:dyDescent="0.55000000000000004">
      <c r="M23" s="63"/>
    </row>
    <row r="24" spans="13:13" x14ac:dyDescent="0.55000000000000004">
      <c r="M24" s="63"/>
    </row>
    <row r="25" spans="13:13" x14ac:dyDescent="0.55000000000000004">
      <c r="M25" s="63"/>
    </row>
    <row r="26" spans="13:13" x14ac:dyDescent="0.55000000000000004">
      <c r="M26" s="63"/>
    </row>
    <row r="27" spans="13:13" x14ac:dyDescent="0.55000000000000004">
      <c r="M27" s="63"/>
    </row>
    <row r="28" spans="13:13" x14ac:dyDescent="0.55000000000000004">
      <c r="M28" s="63"/>
    </row>
    <row r="29" spans="13:13" x14ac:dyDescent="0.55000000000000004">
      <c r="M29" s="63"/>
    </row>
    <row r="30" spans="13:13" x14ac:dyDescent="0.55000000000000004">
      <c r="M30" s="63"/>
    </row>
    <row r="31" spans="13:13" x14ac:dyDescent="0.55000000000000004">
      <c r="M31" s="63"/>
    </row>
    <row r="32" spans="13:13" x14ac:dyDescent="0.55000000000000004">
      <c r="M32" s="63"/>
    </row>
    <row r="33" spans="13:13" x14ac:dyDescent="0.55000000000000004">
      <c r="M33" s="63"/>
    </row>
    <row r="34" spans="13:13" x14ac:dyDescent="0.55000000000000004">
      <c r="M34" s="63"/>
    </row>
    <row r="35" spans="13:13" x14ac:dyDescent="0.55000000000000004">
      <c r="M35" s="63"/>
    </row>
    <row r="36" spans="13:13" x14ac:dyDescent="0.55000000000000004">
      <c r="M36" s="63"/>
    </row>
    <row r="37" spans="13:13" x14ac:dyDescent="0.55000000000000004">
      <c r="M37" s="63"/>
    </row>
    <row r="38" spans="13:13" x14ac:dyDescent="0.55000000000000004">
      <c r="M38" s="63"/>
    </row>
    <row r="39" spans="13:13" x14ac:dyDescent="0.55000000000000004">
      <c r="M39" s="63"/>
    </row>
  </sheetData>
  <mergeCells count="7">
    <mergeCell ref="A2:M2"/>
    <mergeCell ref="A3:M3"/>
    <mergeCell ref="A4:M4"/>
    <mergeCell ref="I8:K8"/>
    <mergeCell ref="A8:C8"/>
    <mergeCell ref="E8:G8"/>
    <mergeCell ref="A6:L6"/>
  </mergeCells>
  <pageMargins left="0.7" right="0.7" top="0.75" bottom="0.75" header="0.3" footer="0.3"/>
  <pageSetup paperSize="9" scale="6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42"/>
  <sheetViews>
    <sheetView rightToLeft="1" tabSelected="1" view="pageBreakPreview" zoomScaleNormal="100" zoomScaleSheetLayoutView="100" workbookViewId="0">
      <selection activeCell="C10" sqref="C10:E11"/>
    </sheetView>
  </sheetViews>
  <sheetFormatPr defaultColWidth="12.140625" defaultRowHeight="22.5" x14ac:dyDescent="0.55000000000000004"/>
  <cols>
    <col min="1" max="1" width="42.42578125" style="1" bestFit="1" customWidth="1"/>
    <col min="2" max="2" width="2.5703125" style="1" customWidth="1"/>
    <col min="3" max="3" width="18.5703125" style="1" bestFit="1" customWidth="1"/>
    <col min="4" max="4" width="0.7109375" style="1" customWidth="1"/>
    <col min="5" max="5" width="19.85546875" style="1" customWidth="1"/>
    <col min="6" max="16384" width="12.140625" style="1"/>
  </cols>
  <sheetData>
    <row r="2" spans="1:13" ht="24" x14ac:dyDescent="0.55000000000000004">
      <c r="A2" s="152" t="s">
        <v>69</v>
      </c>
      <c r="B2" s="152"/>
      <c r="C2" s="152"/>
      <c r="D2" s="152"/>
      <c r="E2" s="152"/>
    </row>
    <row r="3" spans="1:13" ht="24" x14ac:dyDescent="0.55000000000000004">
      <c r="A3" s="152" t="s">
        <v>30</v>
      </c>
      <c r="B3" s="152" t="s">
        <v>30</v>
      </c>
      <c r="C3" s="152" t="s">
        <v>30</v>
      </c>
      <c r="D3" s="152" t="s">
        <v>30</v>
      </c>
      <c r="E3" s="152"/>
    </row>
    <row r="4" spans="1:13" ht="24" x14ac:dyDescent="0.55000000000000004">
      <c r="A4" s="152" t="str">
        <f>'درآمد سپرده بانکی '!A4:M4</f>
        <v>برای ماه منتهی به 1399/07/30</v>
      </c>
      <c r="B4" s="152" t="s">
        <v>2</v>
      </c>
      <c r="C4" s="152" t="s">
        <v>2</v>
      </c>
      <c r="D4" s="152" t="s">
        <v>2</v>
      </c>
      <c r="E4" s="152"/>
    </row>
    <row r="5" spans="1:13" ht="24" x14ac:dyDescent="0.55000000000000004">
      <c r="A5" s="56"/>
      <c r="B5" s="56"/>
      <c r="C5" s="56"/>
      <c r="D5" s="56"/>
      <c r="E5" s="56"/>
    </row>
    <row r="6" spans="1:13" ht="28.5" x14ac:dyDescent="0.55000000000000004">
      <c r="A6" s="137" t="s">
        <v>85</v>
      </c>
      <c r="B6" s="137"/>
      <c r="C6" s="137"/>
      <c r="D6" s="137"/>
      <c r="E6" s="137"/>
    </row>
    <row r="7" spans="1:13" ht="28.5" x14ac:dyDescent="0.55000000000000004">
      <c r="A7" s="60"/>
      <c r="B7" s="60"/>
      <c r="C7" s="60"/>
      <c r="D7" s="60"/>
      <c r="E7" s="60"/>
    </row>
    <row r="8" spans="1:13" ht="72.75" thickBot="1" x14ac:dyDescent="0.6">
      <c r="A8" s="154" t="s">
        <v>58</v>
      </c>
      <c r="C8" s="4" t="s">
        <v>159</v>
      </c>
      <c r="E8" s="155" t="s">
        <v>158</v>
      </c>
    </row>
    <row r="9" spans="1:13" ht="24.75" thickBot="1" x14ac:dyDescent="0.6">
      <c r="A9" s="153" t="s">
        <v>58</v>
      </c>
      <c r="C9" s="4" t="s">
        <v>23</v>
      </c>
      <c r="E9" s="4" t="s">
        <v>23</v>
      </c>
    </row>
    <row r="10" spans="1:13" ht="24" x14ac:dyDescent="0.6">
      <c r="A10" s="2" t="s">
        <v>68</v>
      </c>
      <c r="C10" s="68">
        <v>158385037</v>
      </c>
      <c r="E10" s="3">
        <v>2908309940</v>
      </c>
    </row>
    <row r="11" spans="1:13" ht="24" x14ac:dyDescent="0.6">
      <c r="A11" s="2" t="s">
        <v>143</v>
      </c>
      <c r="C11" s="41">
        <v>218460561</v>
      </c>
      <c r="E11" s="3">
        <v>3071561569</v>
      </c>
    </row>
    <row r="12" spans="1:13" ht="24.75" thickBot="1" x14ac:dyDescent="0.65">
      <c r="A12" s="2" t="s">
        <v>39</v>
      </c>
      <c r="C12" s="8">
        <f>SUM(C10:C11)</f>
        <v>376845598</v>
      </c>
      <c r="E12" s="5">
        <f>SUM(E10:E11)</f>
        <v>5979871509</v>
      </c>
    </row>
    <row r="13" spans="1:13" ht="23.25" thickTop="1" x14ac:dyDescent="0.55000000000000004">
      <c r="M13" s="63"/>
    </row>
    <row r="14" spans="1:13" x14ac:dyDescent="0.55000000000000004">
      <c r="M14" s="63"/>
    </row>
    <row r="15" spans="1:13" x14ac:dyDescent="0.55000000000000004">
      <c r="M15" s="63"/>
    </row>
    <row r="16" spans="1:13" x14ac:dyDescent="0.55000000000000004">
      <c r="M16" s="63"/>
    </row>
    <row r="17" spans="13:13" x14ac:dyDescent="0.55000000000000004">
      <c r="M17" s="63"/>
    </row>
    <row r="18" spans="13:13" x14ac:dyDescent="0.55000000000000004">
      <c r="M18" s="63"/>
    </row>
    <row r="19" spans="13:13" x14ac:dyDescent="0.55000000000000004">
      <c r="M19" s="63"/>
    </row>
    <row r="20" spans="13:13" x14ac:dyDescent="0.55000000000000004">
      <c r="M20" s="63"/>
    </row>
    <row r="21" spans="13:13" x14ac:dyDescent="0.55000000000000004">
      <c r="M21" s="63"/>
    </row>
    <row r="22" spans="13:13" x14ac:dyDescent="0.55000000000000004">
      <c r="M22" s="63"/>
    </row>
    <row r="23" spans="13:13" x14ac:dyDescent="0.55000000000000004">
      <c r="M23" s="63"/>
    </row>
    <row r="24" spans="13:13" x14ac:dyDescent="0.55000000000000004">
      <c r="M24" s="63"/>
    </row>
    <row r="25" spans="13:13" x14ac:dyDescent="0.55000000000000004">
      <c r="M25" s="63"/>
    </row>
    <row r="26" spans="13:13" x14ac:dyDescent="0.55000000000000004">
      <c r="M26" s="63"/>
    </row>
    <row r="27" spans="13:13" x14ac:dyDescent="0.55000000000000004">
      <c r="M27" s="63"/>
    </row>
    <row r="28" spans="13:13" x14ac:dyDescent="0.55000000000000004">
      <c r="M28" s="63"/>
    </row>
    <row r="29" spans="13:13" x14ac:dyDescent="0.55000000000000004">
      <c r="M29" s="63"/>
    </row>
    <row r="30" spans="13:13" x14ac:dyDescent="0.55000000000000004">
      <c r="M30" s="63"/>
    </row>
    <row r="31" spans="13:13" x14ac:dyDescent="0.55000000000000004">
      <c r="M31" s="63"/>
    </row>
    <row r="32" spans="13:13" x14ac:dyDescent="0.55000000000000004">
      <c r="M32" s="63"/>
    </row>
    <row r="33" spans="13:13" x14ac:dyDescent="0.55000000000000004">
      <c r="M33" s="63"/>
    </row>
    <row r="34" spans="13:13" x14ac:dyDescent="0.55000000000000004">
      <c r="M34" s="63"/>
    </row>
    <row r="35" spans="13:13" x14ac:dyDescent="0.55000000000000004">
      <c r="M35" s="63"/>
    </row>
    <row r="36" spans="13:13" x14ac:dyDescent="0.55000000000000004">
      <c r="M36" s="63"/>
    </row>
    <row r="37" spans="13:13" x14ac:dyDescent="0.55000000000000004">
      <c r="M37" s="63"/>
    </row>
    <row r="38" spans="13:13" x14ac:dyDescent="0.55000000000000004">
      <c r="M38" s="63"/>
    </row>
    <row r="39" spans="13:13" x14ac:dyDescent="0.55000000000000004">
      <c r="M39" s="63"/>
    </row>
    <row r="40" spans="13:13" x14ac:dyDescent="0.55000000000000004">
      <c r="M40" s="63"/>
    </row>
    <row r="41" spans="13:13" x14ac:dyDescent="0.55000000000000004">
      <c r="M41" s="63"/>
    </row>
    <row r="42" spans="13:13" x14ac:dyDescent="0.55000000000000004">
      <c r="M42" s="63"/>
    </row>
  </sheetData>
  <mergeCells count="5">
    <mergeCell ref="A8:A9"/>
    <mergeCell ref="A2:E2"/>
    <mergeCell ref="A3:E3"/>
    <mergeCell ref="A4:E4"/>
    <mergeCell ref="A6:E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Z40"/>
  <sheetViews>
    <sheetView rightToLeft="1" view="pageBreakPreview" zoomScale="40" zoomScaleNormal="60" zoomScaleSheetLayoutView="40" workbookViewId="0">
      <selection activeCell="A17" sqref="A17:XFD17"/>
    </sheetView>
  </sheetViews>
  <sheetFormatPr defaultColWidth="9.140625" defaultRowHeight="31.5" x14ac:dyDescent="0.75"/>
  <cols>
    <col min="1" max="1" width="49.140625" style="88" customWidth="1"/>
    <col min="2" max="2" width="1" style="88" customWidth="1"/>
    <col min="3" max="3" width="20.5703125" style="88" customWidth="1"/>
    <col min="4" max="4" width="1" style="88" customWidth="1"/>
    <col min="5" max="5" width="29.85546875" style="88" bestFit="1" customWidth="1"/>
    <col min="6" max="6" width="0.7109375" style="88" customWidth="1"/>
    <col min="7" max="7" width="30" style="88" bestFit="1" customWidth="1"/>
    <col min="8" max="8" width="0.5703125" style="88" customWidth="1"/>
    <col min="9" max="9" width="18.5703125" style="88" bestFit="1" customWidth="1"/>
    <col min="10" max="10" width="0.5703125" style="88" customWidth="1"/>
    <col min="11" max="11" width="33.42578125" style="88" customWidth="1"/>
    <col min="12" max="12" width="0.7109375" style="88" customWidth="1"/>
    <col min="13" max="13" width="20.85546875" style="88" bestFit="1" customWidth="1"/>
    <col min="14" max="14" width="0.85546875" style="88" customWidth="1"/>
    <col min="15" max="15" width="29.85546875" style="88" bestFit="1" customWidth="1"/>
    <col min="16" max="16" width="1" style="88" customWidth="1"/>
    <col min="17" max="17" width="20.5703125" style="88" bestFit="1" customWidth="1"/>
    <col min="18" max="18" width="1" style="88" customWidth="1"/>
    <col min="19" max="19" width="18.140625" style="88" bestFit="1" customWidth="1"/>
    <col min="20" max="20" width="1" style="88" customWidth="1"/>
    <col min="21" max="21" width="33" style="88" customWidth="1"/>
    <col min="22" max="22" width="0.85546875" style="88" customWidth="1"/>
    <col min="23" max="23" width="32.7109375" style="88" customWidth="1"/>
    <col min="24" max="24" width="1" style="88" customWidth="1"/>
    <col min="25" max="25" width="19.5703125" style="88" customWidth="1"/>
    <col min="26" max="26" width="1" style="88" customWidth="1"/>
    <col min="27" max="16384" width="9.140625" style="88"/>
  </cols>
  <sheetData>
    <row r="2" spans="1:25" ht="47.25" customHeight="1" x14ac:dyDescent="1">
      <c r="A2" s="126" t="s">
        <v>69</v>
      </c>
      <c r="B2" s="126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6"/>
      <c r="Y2" s="126"/>
    </row>
    <row r="3" spans="1:25" ht="47.25" customHeight="1" x14ac:dyDescent="1">
      <c r="A3" s="126" t="s">
        <v>113</v>
      </c>
      <c r="B3" s="126"/>
      <c r="C3" s="126"/>
      <c r="D3" s="126"/>
      <c r="E3" s="126"/>
      <c r="F3" s="126"/>
      <c r="G3" s="126"/>
      <c r="H3" s="126"/>
      <c r="I3" s="126"/>
      <c r="J3" s="126"/>
      <c r="K3" s="126"/>
      <c r="L3" s="126"/>
      <c r="M3" s="126"/>
      <c r="N3" s="126"/>
      <c r="O3" s="126"/>
      <c r="P3" s="126"/>
      <c r="Q3" s="126"/>
      <c r="R3" s="126"/>
      <c r="S3" s="126"/>
      <c r="T3" s="126"/>
      <c r="U3" s="126"/>
      <c r="V3" s="126"/>
      <c r="W3" s="126"/>
      <c r="X3" s="126"/>
      <c r="Y3" s="126"/>
    </row>
    <row r="4" spans="1:25" ht="47.25" customHeight="1" x14ac:dyDescent="1">
      <c r="A4" s="126" t="s">
        <v>156</v>
      </c>
      <c r="B4" s="126"/>
      <c r="C4" s="126"/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  <c r="V4" s="126"/>
      <c r="W4" s="126"/>
      <c r="X4" s="126"/>
      <c r="Y4" s="126"/>
    </row>
    <row r="5" spans="1:25" ht="47.25" customHeight="1" x14ac:dyDescent="0.85">
      <c r="A5" s="89"/>
      <c r="B5" s="89"/>
      <c r="C5" s="89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</row>
    <row r="6" spans="1:25" s="90" customFormat="1" ht="47.25" customHeight="1" x14ac:dyDescent="0.75">
      <c r="A6" s="58" t="s">
        <v>70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</row>
    <row r="7" spans="1:25" s="90" customFormat="1" ht="47.25" customHeight="1" x14ac:dyDescent="0.75">
      <c r="A7" s="58" t="s">
        <v>71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</row>
    <row r="8" spans="1:25" x14ac:dyDescent="0.75">
      <c r="C8" s="91"/>
      <c r="D8" s="91"/>
      <c r="E8" s="91"/>
      <c r="F8" s="91"/>
      <c r="G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91"/>
      <c r="X8" s="91"/>
      <c r="Y8" s="91"/>
    </row>
    <row r="9" spans="1:25" ht="40.5" customHeight="1" thickBot="1" x14ac:dyDescent="0.8">
      <c r="A9" s="92" t="s">
        <v>3</v>
      </c>
      <c r="C9" s="128" t="s">
        <v>149</v>
      </c>
      <c r="D9" s="128" t="s">
        <v>4</v>
      </c>
      <c r="E9" s="128" t="s">
        <v>4</v>
      </c>
      <c r="F9" s="128" t="s">
        <v>4</v>
      </c>
      <c r="G9" s="128" t="s">
        <v>4</v>
      </c>
      <c r="I9" s="128" t="s">
        <v>5</v>
      </c>
      <c r="J9" s="128" t="s">
        <v>5</v>
      </c>
      <c r="K9" s="128" t="s">
        <v>5</v>
      </c>
      <c r="L9" s="128" t="s">
        <v>5</v>
      </c>
      <c r="M9" s="128" t="s">
        <v>5</v>
      </c>
      <c r="N9" s="128" t="s">
        <v>5</v>
      </c>
      <c r="O9" s="128" t="s">
        <v>5</v>
      </c>
      <c r="Q9" s="128" t="s">
        <v>157</v>
      </c>
      <c r="R9" s="128" t="s">
        <v>6</v>
      </c>
      <c r="S9" s="128" t="s">
        <v>6</v>
      </c>
      <c r="T9" s="128" t="s">
        <v>6</v>
      </c>
      <c r="U9" s="128" t="s">
        <v>6</v>
      </c>
      <c r="V9" s="128" t="s">
        <v>6</v>
      </c>
      <c r="W9" s="128" t="s">
        <v>6</v>
      </c>
      <c r="X9" s="128" t="s">
        <v>6</v>
      </c>
      <c r="Y9" s="128" t="s">
        <v>6</v>
      </c>
    </row>
    <row r="10" spans="1:25" ht="33.75" x14ac:dyDescent="0.75">
      <c r="A10" s="127" t="s">
        <v>3</v>
      </c>
      <c r="B10" s="93"/>
      <c r="C10" s="129" t="s">
        <v>7</v>
      </c>
      <c r="E10" s="129" t="s">
        <v>8</v>
      </c>
      <c r="G10" s="129" t="s">
        <v>9</v>
      </c>
      <c r="I10" s="129" t="s">
        <v>10</v>
      </c>
      <c r="J10" s="129" t="s">
        <v>10</v>
      </c>
      <c r="K10" s="129" t="s">
        <v>10</v>
      </c>
      <c r="M10" s="129" t="s">
        <v>11</v>
      </c>
      <c r="N10" s="129" t="s">
        <v>11</v>
      </c>
      <c r="O10" s="129" t="s">
        <v>11</v>
      </c>
      <c r="Q10" s="129" t="s">
        <v>7</v>
      </c>
      <c r="S10" s="129" t="s">
        <v>12</v>
      </c>
      <c r="U10" s="129" t="s">
        <v>8</v>
      </c>
      <c r="W10" s="129" t="s">
        <v>9</v>
      </c>
      <c r="Y10" s="131" t="s">
        <v>13</v>
      </c>
    </row>
    <row r="11" spans="1:25" ht="33.75" x14ac:dyDescent="0.75">
      <c r="A11" s="127" t="s">
        <v>3</v>
      </c>
      <c r="B11" s="93"/>
      <c r="C11" s="127" t="s">
        <v>7</v>
      </c>
      <c r="E11" s="130" t="s">
        <v>8</v>
      </c>
      <c r="F11" s="94"/>
      <c r="G11" s="130" t="s">
        <v>9</v>
      </c>
      <c r="I11" s="92" t="s">
        <v>7</v>
      </c>
      <c r="K11" s="92" t="s">
        <v>8</v>
      </c>
      <c r="M11" s="92" t="s">
        <v>7</v>
      </c>
      <c r="O11" s="92" t="s">
        <v>14</v>
      </c>
      <c r="Q11" s="127" t="s">
        <v>7</v>
      </c>
      <c r="S11" s="130" t="s">
        <v>12</v>
      </c>
      <c r="U11" s="130" t="s">
        <v>8</v>
      </c>
      <c r="W11" s="130" t="s">
        <v>9</v>
      </c>
      <c r="Y11" s="132" t="s">
        <v>13</v>
      </c>
    </row>
    <row r="12" spans="1:25" ht="41.25" customHeight="1" x14ac:dyDescent="0.85">
      <c r="A12" s="95" t="s">
        <v>102</v>
      </c>
      <c r="C12" s="96">
        <v>55000000</v>
      </c>
      <c r="D12" s="96"/>
      <c r="E12" s="96">
        <v>197131606132</v>
      </c>
      <c r="F12" s="96"/>
      <c r="G12" s="96">
        <v>300153397500</v>
      </c>
      <c r="H12" s="96"/>
      <c r="I12" s="96">
        <v>0</v>
      </c>
      <c r="J12" s="96"/>
      <c r="K12" s="96">
        <v>0</v>
      </c>
      <c r="L12" s="96"/>
      <c r="M12" s="96">
        <v>-9000000</v>
      </c>
      <c r="N12" s="96"/>
      <c r="O12" s="96">
        <v>55281379235</v>
      </c>
      <c r="P12" s="96"/>
      <c r="Q12" s="96">
        <v>46000000</v>
      </c>
      <c r="R12" s="96"/>
      <c r="S12" s="96">
        <v>5340</v>
      </c>
      <c r="T12" s="96"/>
      <c r="U12" s="96">
        <v>164873706950</v>
      </c>
      <c r="V12" s="96"/>
      <c r="W12" s="96">
        <v>244178442000</v>
      </c>
      <c r="X12" s="96"/>
      <c r="Y12" s="97" t="s">
        <v>162</v>
      </c>
    </row>
    <row r="13" spans="1:25" ht="41.25" customHeight="1" x14ac:dyDescent="0.85">
      <c r="A13" s="95" t="s">
        <v>87</v>
      </c>
      <c r="C13" s="96">
        <v>5500000</v>
      </c>
      <c r="D13" s="96"/>
      <c r="E13" s="96">
        <v>137596168821</v>
      </c>
      <c r="F13" s="96"/>
      <c r="G13" s="96">
        <v>367018170750</v>
      </c>
      <c r="H13" s="96"/>
      <c r="I13" s="96">
        <v>60000</v>
      </c>
      <c r="J13" s="96"/>
      <c r="K13" s="96">
        <v>3950213403</v>
      </c>
      <c r="L13" s="96"/>
      <c r="M13" s="98">
        <v>-560000</v>
      </c>
      <c r="N13" s="96"/>
      <c r="O13" s="96">
        <v>34509146260</v>
      </c>
      <c r="P13" s="96"/>
      <c r="Q13" s="96">
        <v>5000000</v>
      </c>
      <c r="R13" s="96"/>
      <c r="S13" s="96">
        <v>53210</v>
      </c>
      <c r="T13" s="96"/>
      <c r="U13" s="96">
        <v>127289912071</v>
      </c>
      <c r="V13" s="96"/>
      <c r="W13" s="96">
        <v>264467002500</v>
      </c>
      <c r="X13" s="96"/>
      <c r="Y13" s="97" t="s">
        <v>163</v>
      </c>
    </row>
    <row r="14" spans="1:25" ht="41.25" customHeight="1" x14ac:dyDescent="0.85">
      <c r="A14" s="95" t="s">
        <v>104</v>
      </c>
      <c r="C14" s="96">
        <v>5900000</v>
      </c>
      <c r="D14" s="96"/>
      <c r="E14" s="96">
        <v>320854701839</v>
      </c>
      <c r="F14" s="96"/>
      <c r="G14" s="96">
        <v>188591563620</v>
      </c>
      <c r="H14" s="96"/>
      <c r="I14" s="96">
        <v>610000</v>
      </c>
      <c r="J14" s="96"/>
      <c r="K14" s="96">
        <v>18544719424</v>
      </c>
      <c r="L14" s="96"/>
      <c r="M14" s="98">
        <v>-510000</v>
      </c>
      <c r="N14" s="96"/>
      <c r="O14" s="96">
        <v>16719463806</v>
      </c>
      <c r="P14" s="96"/>
      <c r="Q14" s="96">
        <v>6000000</v>
      </c>
      <c r="R14" s="96"/>
      <c r="S14" s="96">
        <v>32770</v>
      </c>
      <c r="T14" s="96"/>
      <c r="U14" s="96">
        <v>312810526510</v>
      </c>
      <c r="V14" s="96"/>
      <c r="W14" s="96">
        <v>195450111000</v>
      </c>
      <c r="X14" s="96"/>
      <c r="Y14" s="97" t="s">
        <v>164</v>
      </c>
    </row>
    <row r="15" spans="1:25" ht="41.25" customHeight="1" x14ac:dyDescent="0.85">
      <c r="A15" s="95" t="s">
        <v>132</v>
      </c>
      <c r="C15" s="96">
        <v>3000000</v>
      </c>
      <c r="D15" s="96"/>
      <c r="E15" s="96">
        <v>171783668535</v>
      </c>
      <c r="F15" s="96"/>
      <c r="G15" s="96">
        <v>111413124000</v>
      </c>
      <c r="H15" s="96"/>
      <c r="I15" s="96">
        <v>0</v>
      </c>
      <c r="J15" s="96"/>
      <c r="K15" s="96">
        <v>0</v>
      </c>
      <c r="L15" s="96"/>
      <c r="M15" s="98">
        <v>-500000</v>
      </c>
      <c r="N15" s="96"/>
      <c r="O15" s="96">
        <v>14920690559</v>
      </c>
      <c r="P15" s="96"/>
      <c r="Q15" s="96">
        <v>2500000</v>
      </c>
      <c r="R15" s="96"/>
      <c r="S15" s="96">
        <v>31240</v>
      </c>
      <c r="T15" s="96"/>
      <c r="U15" s="96">
        <v>143153057112</v>
      </c>
      <c r="V15" s="96"/>
      <c r="W15" s="96">
        <v>77635305000</v>
      </c>
      <c r="X15" s="96"/>
      <c r="Y15" s="97" t="s">
        <v>165</v>
      </c>
    </row>
    <row r="16" spans="1:25" ht="41.25" customHeight="1" x14ac:dyDescent="0.85">
      <c r="A16" s="95" t="s">
        <v>134</v>
      </c>
      <c r="C16" s="96">
        <v>1750000</v>
      </c>
      <c r="D16" s="96"/>
      <c r="E16" s="96">
        <v>248307989916</v>
      </c>
      <c r="F16" s="96"/>
      <c r="G16" s="96">
        <v>221934833662.5</v>
      </c>
      <c r="H16" s="96"/>
      <c r="I16" s="96">
        <v>4101</v>
      </c>
      <c r="J16" s="96"/>
      <c r="K16" s="96">
        <v>561234209</v>
      </c>
      <c r="L16" s="96"/>
      <c r="M16" s="98">
        <v>-554101</v>
      </c>
      <c r="N16" s="96"/>
      <c r="O16" s="96">
        <v>79040792633</v>
      </c>
      <c r="P16" s="96"/>
      <c r="Q16" s="96">
        <v>1200000</v>
      </c>
      <c r="R16" s="96"/>
      <c r="S16" s="96">
        <v>115991</v>
      </c>
      <c r="T16" s="96"/>
      <c r="U16" s="96">
        <v>170250680945</v>
      </c>
      <c r="V16" s="96"/>
      <c r="W16" s="96">
        <v>138361024260</v>
      </c>
      <c r="X16" s="96"/>
      <c r="Y16" s="97" t="s">
        <v>166</v>
      </c>
    </row>
    <row r="17" spans="1:25" ht="41.25" customHeight="1" x14ac:dyDescent="0.85">
      <c r="A17" s="95" t="s">
        <v>133</v>
      </c>
      <c r="C17" s="96">
        <v>500000</v>
      </c>
      <c r="D17" s="96"/>
      <c r="E17" s="96">
        <v>11533459523</v>
      </c>
      <c r="F17" s="96"/>
      <c r="G17" s="96">
        <v>7326148500</v>
      </c>
      <c r="H17" s="96"/>
      <c r="I17" s="96">
        <v>0</v>
      </c>
      <c r="J17" s="96"/>
      <c r="K17" s="96">
        <v>0</v>
      </c>
      <c r="L17" s="96"/>
      <c r="M17" s="98">
        <v>-500000</v>
      </c>
      <c r="N17" s="96"/>
      <c r="O17" s="96">
        <v>7837948366</v>
      </c>
      <c r="P17" s="96"/>
      <c r="Q17" s="96">
        <v>0</v>
      </c>
      <c r="R17" s="96"/>
      <c r="S17" s="96">
        <v>0</v>
      </c>
      <c r="T17" s="96"/>
      <c r="U17" s="96">
        <v>0</v>
      </c>
      <c r="V17" s="96"/>
      <c r="W17" s="96">
        <v>0</v>
      </c>
      <c r="X17" s="96"/>
      <c r="Y17" s="97" t="s">
        <v>138</v>
      </c>
    </row>
    <row r="18" spans="1:25" ht="41.25" customHeight="1" x14ac:dyDescent="0.85">
      <c r="A18" s="95" t="s">
        <v>114</v>
      </c>
      <c r="C18" s="96">
        <v>1300000</v>
      </c>
      <c r="D18" s="96"/>
      <c r="E18" s="96">
        <v>103593405283</v>
      </c>
      <c r="F18" s="96"/>
      <c r="G18" s="96">
        <v>50762753730</v>
      </c>
      <c r="H18" s="96"/>
      <c r="I18" s="96">
        <v>0</v>
      </c>
      <c r="J18" s="96"/>
      <c r="K18" s="96">
        <v>0</v>
      </c>
      <c r="L18" s="96"/>
      <c r="M18" s="98">
        <v>-200000</v>
      </c>
      <c r="N18" s="96"/>
      <c r="O18" s="96">
        <v>6927534584</v>
      </c>
      <c r="P18" s="96"/>
      <c r="Q18" s="96">
        <v>1100000</v>
      </c>
      <c r="R18" s="96"/>
      <c r="S18" s="96">
        <v>36643</v>
      </c>
      <c r="T18" s="96"/>
      <c r="U18" s="96">
        <v>87655958316</v>
      </c>
      <c r="V18" s="96"/>
      <c r="W18" s="96">
        <v>40067471565</v>
      </c>
      <c r="X18" s="96"/>
      <c r="Y18" s="97" t="s">
        <v>167</v>
      </c>
    </row>
    <row r="19" spans="1:25" ht="41.25" customHeight="1" x14ac:dyDescent="0.85">
      <c r="A19" s="95" t="s">
        <v>135</v>
      </c>
      <c r="C19" s="96">
        <v>200000</v>
      </c>
      <c r="D19" s="96"/>
      <c r="E19" s="96">
        <v>9165282361</v>
      </c>
      <c r="F19" s="96"/>
      <c r="G19" s="96">
        <v>8381829600</v>
      </c>
      <c r="H19" s="96"/>
      <c r="I19" s="96">
        <v>0</v>
      </c>
      <c r="J19" s="96"/>
      <c r="K19" s="96">
        <v>0</v>
      </c>
      <c r="L19" s="96"/>
      <c r="M19" s="98">
        <v>-200000</v>
      </c>
      <c r="N19" s="96"/>
      <c r="O19" s="96">
        <v>7787387738</v>
      </c>
      <c r="P19" s="96"/>
      <c r="Q19" s="96">
        <v>0</v>
      </c>
      <c r="R19" s="96"/>
      <c r="S19" s="96">
        <v>0</v>
      </c>
      <c r="T19" s="96"/>
      <c r="U19" s="96">
        <v>0</v>
      </c>
      <c r="V19" s="96"/>
      <c r="W19" s="96">
        <v>0</v>
      </c>
      <c r="X19" s="96"/>
      <c r="Y19" s="97" t="s">
        <v>138</v>
      </c>
    </row>
    <row r="20" spans="1:25" ht="41.25" customHeight="1" x14ac:dyDescent="0.85">
      <c r="A20" s="95" t="s">
        <v>90</v>
      </c>
      <c r="C20" s="96">
        <v>1500000</v>
      </c>
      <c r="D20" s="96"/>
      <c r="E20" s="96">
        <v>85683423779</v>
      </c>
      <c r="F20" s="96"/>
      <c r="G20" s="96">
        <v>85274579250</v>
      </c>
      <c r="H20" s="96"/>
      <c r="I20" s="96">
        <v>800000</v>
      </c>
      <c r="J20" s="96"/>
      <c r="K20" s="96">
        <v>46399723881</v>
      </c>
      <c r="L20" s="96"/>
      <c r="M20" s="98">
        <v>0</v>
      </c>
      <c r="N20" s="96"/>
      <c r="O20" s="96">
        <v>0</v>
      </c>
      <c r="P20" s="96"/>
      <c r="Q20" s="96">
        <v>2300000</v>
      </c>
      <c r="R20" s="96"/>
      <c r="S20" s="96">
        <v>50990</v>
      </c>
      <c r="T20" s="96"/>
      <c r="U20" s="96">
        <v>132083147660</v>
      </c>
      <c r="V20" s="96"/>
      <c r="W20" s="96">
        <v>116579201850</v>
      </c>
      <c r="X20" s="96"/>
      <c r="Y20" s="97" t="s">
        <v>168</v>
      </c>
    </row>
    <row r="21" spans="1:25" ht="41.25" customHeight="1" x14ac:dyDescent="0.85">
      <c r="A21" s="95" t="s">
        <v>92</v>
      </c>
      <c r="C21" s="96">
        <v>13000000</v>
      </c>
      <c r="D21" s="96"/>
      <c r="E21" s="96">
        <v>234680233610</v>
      </c>
      <c r="F21" s="96"/>
      <c r="G21" s="96">
        <v>215937481500</v>
      </c>
      <c r="H21" s="96"/>
      <c r="I21" s="96">
        <v>0</v>
      </c>
      <c r="J21" s="96"/>
      <c r="K21" s="96">
        <v>0</v>
      </c>
      <c r="L21" s="96"/>
      <c r="M21" s="98">
        <v>-13000000</v>
      </c>
      <c r="N21" s="96"/>
      <c r="O21" s="96">
        <v>205603744534</v>
      </c>
      <c r="P21" s="96"/>
      <c r="Q21" s="96">
        <v>0</v>
      </c>
      <c r="R21" s="96"/>
      <c r="S21" s="96">
        <v>0</v>
      </c>
      <c r="T21" s="96"/>
      <c r="U21" s="96">
        <v>0</v>
      </c>
      <c r="V21" s="96"/>
      <c r="W21" s="96">
        <v>0</v>
      </c>
      <c r="X21" s="96"/>
      <c r="Y21" s="97" t="s">
        <v>138</v>
      </c>
    </row>
    <row r="22" spans="1:25" ht="41.25" customHeight="1" x14ac:dyDescent="0.85">
      <c r="A22" s="95" t="s">
        <v>100</v>
      </c>
      <c r="C22" s="96">
        <v>24000</v>
      </c>
      <c r="D22" s="96"/>
      <c r="E22" s="96">
        <v>12667697252</v>
      </c>
      <c r="F22" s="96"/>
      <c r="G22" s="96">
        <v>31137341610</v>
      </c>
      <c r="H22" s="96"/>
      <c r="I22" s="96">
        <v>0</v>
      </c>
      <c r="J22" s="96"/>
      <c r="K22" s="96">
        <v>0</v>
      </c>
      <c r="L22" s="96"/>
      <c r="M22" s="98">
        <v>0</v>
      </c>
      <c r="N22" s="96"/>
      <c r="O22" s="96">
        <v>0</v>
      </c>
      <c r="P22" s="96"/>
      <c r="Q22" s="96">
        <v>24000</v>
      </c>
      <c r="R22" s="96"/>
      <c r="S22" s="96">
        <v>1379577</v>
      </c>
      <c r="T22" s="96"/>
      <c r="U22" s="96">
        <v>12667697252</v>
      </c>
      <c r="V22" s="96"/>
      <c r="W22" s="96">
        <v>33068460690</v>
      </c>
      <c r="X22" s="96"/>
      <c r="Y22" s="97" t="s">
        <v>169</v>
      </c>
    </row>
    <row r="23" spans="1:25" ht="41.25" customHeight="1" x14ac:dyDescent="0.85">
      <c r="A23" s="95" t="s">
        <v>101</v>
      </c>
      <c r="C23" s="96">
        <v>36000</v>
      </c>
      <c r="D23" s="96"/>
      <c r="E23" s="96">
        <v>17636891125</v>
      </c>
      <c r="F23" s="96"/>
      <c r="G23" s="96">
        <v>46881149220</v>
      </c>
      <c r="H23" s="96"/>
      <c r="I23" s="96">
        <v>0</v>
      </c>
      <c r="J23" s="96"/>
      <c r="K23" s="96">
        <v>0</v>
      </c>
      <c r="L23" s="96"/>
      <c r="M23" s="98">
        <v>0</v>
      </c>
      <c r="N23" s="96"/>
      <c r="O23" s="96">
        <v>0</v>
      </c>
      <c r="P23" s="96"/>
      <c r="Q23" s="96">
        <v>36000</v>
      </c>
      <c r="R23" s="96"/>
      <c r="S23" s="96">
        <v>1392301</v>
      </c>
      <c r="T23" s="96"/>
      <c r="U23" s="96">
        <v>17636891125</v>
      </c>
      <c r="V23" s="96"/>
      <c r="W23" s="96">
        <v>50060182455</v>
      </c>
      <c r="X23" s="96"/>
      <c r="Y23" s="97" t="s">
        <v>170</v>
      </c>
    </row>
    <row r="24" spans="1:25" ht="41.25" customHeight="1" x14ac:dyDescent="0.85">
      <c r="A24" s="95" t="s">
        <v>93</v>
      </c>
      <c r="C24" s="96">
        <v>20700000</v>
      </c>
      <c r="D24" s="96"/>
      <c r="E24" s="96">
        <v>321709002560</v>
      </c>
      <c r="F24" s="96"/>
      <c r="G24" s="96">
        <v>410096321550</v>
      </c>
      <c r="H24" s="96"/>
      <c r="I24" s="96">
        <v>480000</v>
      </c>
      <c r="J24" s="96"/>
      <c r="K24" s="96">
        <v>9912570492</v>
      </c>
      <c r="L24" s="96"/>
      <c r="M24" s="98">
        <v>-1480000</v>
      </c>
      <c r="N24" s="96"/>
      <c r="O24" s="96">
        <v>33259322705</v>
      </c>
      <c r="P24" s="96"/>
      <c r="Q24" s="96">
        <v>19700000</v>
      </c>
      <c r="R24" s="96"/>
      <c r="S24" s="96">
        <v>20620</v>
      </c>
      <c r="T24" s="96"/>
      <c r="U24" s="96">
        <v>308470518980</v>
      </c>
      <c r="V24" s="96"/>
      <c r="W24" s="96">
        <v>403797026700</v>
      </c>
      <c r="X24" s="96"/>
      <c r="Y24" s="97" t="s">
        <v>171</v>
      </c>
    </row>
    <row r="25" spans="1:25" ht="41.25" customHeight="1" x14ac:dyDescent="0.85">
      <c r="A25" s="95" t="s">
        <v>145</v>
      </c>
      <c r="C25" s="96">
        <v>3500000</v>
      </c>
      <c r="D25" s="96"/>
      <c r="E25" s="96">
        <v>98215499596</v>
      </c>
      <c r="F25" s="96"/>
      <c r="G25" s="96">
        <v>60607228500</v>
      </c>
      <c r="H25" s="96"/>
      <c r="I25" s="96">
        <v>500000</v>
      </c>
      <c r="J25" s="96"/>
      <c r="K25" s="96">
        <v>8282679136</v>
      </c>
      <c r="L25" s="96"/>
      <c r="M25" s="98">
        <v>-300000</v>
      </c>
      <c r="N25" s="96"/>
      <c r="O25" s="96">
        <v>5168066026</v>
      </c>
      <c r="P25" s="96"/>
      <c r="Q25" s="96">
        <v>3700000</v>
      </c>
      <c r="R25" s="96"/>
      <c r="S25" s="96">
        <v>17310</v>
      </c>
      <c r="T25" s="96"/>
      <c r="U25" s="96">
        <v>98510815329</v>
      </c>
      <c r="V25" s="96"/>
      <c r="W25" s="96">
        <v>63665920350</v>
      </c>
      <c r="X25" s="96"/>
      <c r="Y25" s="97" t="s">
        <v>172</v>
      </c>
    </row>
    <row r="26" spans="1:25" ht="41.25" customHeight="1" x14ac:dyDescent="0.85">
      <c r="A26" s="95" t="s">
        <v>144</v>
      </c>
      <c r="C26" s="96">
        <v>1000000</v>
      </c>
      <c r="D26" s="96"/>
      <c r="E26" s="96">
        <v>45907310188</v>
      </c>
      <c r="F26" s="96"/>
      <c r="G26" s="96">
        <v>30000429000</v>
      </c>
      <c r="H26" s="96"/>
      <c r="I26" s="96">
        <v>100000</v>
      </c>
      <c r="J26" s="96"/>
      <c r="K26" s="96">
        <v>2966750584</v>
      </c>
      <c r="L26" s="96"/>
      <c r="M26" s="98">
        <v>-100000</v>
      </c>
      <c r="N26" s="96"/>
      <c r="O26" s="96">
        <v>3571621706</v>
      </c>
      <c r="P26" s="96"/>
      <c r="Q26" s="96">
        <v>1000000</v>
      </c>
      <c r="R26" s="96"/>
      <c r="S26" s="96">
        <v>36210</v>
      </c>
      <c r="T26" s="96"/>
      <c r="U26" s="96">
        <v>44430964337</v>
      </c>
      <c r="V26" s="96"/>
      <c r="W26" s="96">
        <v>35994550500</v>
      </c>
      <c r="X26" s="96"/>
      <c r="Y26" s="97" t="s">
        <v>173</v>
      </c>
    </row>
    <row r="27" spans="1:25" ht="41.25" customHeight="1" x14ac:dyDescent="0.85">
      <c r="A27" s="95" t="s">
        <v>95</v>
      </c>
      <c r="C27" s="96">
        <v>8500000</v>
      </c>
      <c r="D27" s="96"/>
      <c r="E27" s="96">
        <v>180970428588</v>
      </c>
      <c r="F27" s="96"/>
      <c r="G27" s="96">
        <v>165017270250</v>
      </c>
      <c r="H27" s="96"/>
      <c r="I27" s="96">
        <v>500000</v>
      </c>
      <c r="J27" s="96"/>
      <c r="K27" s="96">
        <v>9288611782</v>
      </c>
      <c r="L27" s="96"/>
      <c r="M27" s="98">
        <v>-9000000</v>
      </c>
      <c r="N27" s="96"/>
      <c r="O27" s="96">
        <v>159787609721</v>
      </c>
      <c r="P27" s="96"/>
      <c r="Q27" s="96">
        <v>0</v>
      </c>
      <c r="R27" s="96"/>
      <c r="S27" s="96">
        <v>0</v>
      </c>
      <c r="T27" s="96"/>
      <c r="U27" s="96">
        <v>0</v>
      </c>
      <c r="V27" s="96"/>
      <c r="W27" s="96">
        <v>0</v>
      </c>
      <c r="X27" s="96"/>
      <c r="Y27" s="97" t="s">
        <v>138</v>
      </c>
    </row>
    <row r="28" spans="1:25" ht="41.25" customHeight="1" x14ac:dyDescent="0.85">
      <c r="A28" s="95" t="s">
        <v>126</v>
      </c>
      <c r="C28" s="96">
        <v>100000</v>
      </c>
      <c r="D28" s="96"/>
      <c r="E28" s="96">
        <v>2700102817</v>
      </c>
      <c r="F28" s="96"/>
      <c r="G28" s="96">
        <v>1712748150</v>
      </c>
      <c r="H28" s="96"/>
      <c r="I28" s="96">
        <v>0</v>
      </c>
      <c r="J28" s="96"/>
      <c r="K28" s="96">
        <v>0</v>
      </c>
      <c r="L28" s="96"/>
      <c r="M28" s="98">
        <v>-100000</v>
      </c>
      <c r="N28" s="96"/>
      <c r="O28" s="96">
        <v>1627248442</v>
      </c>
      <c r="P28" s="96"/>
      <c r="Q28" s="96">
        <v>0</v>
      </c>
      <c r="R28" s="96"/>
      <c r="S28" s="96">
        <v>0</v>
      </c>
      <c r="T28" s="96"/>
      <c r="U28" s="96">
        <v>0</v>
      </c>
      <c r="V28" s="96"/>
      <c r="W28" s="96">
        <v>0</v>
      </c>
      <c r="X28" s="96"/>
      <c r="Y28" s="97" t="s">
        <v>138</v>
      </c>
    </row>
    <row r="29" spans="1:25" ht="41.25" customHeight="1" x14ac:dyDescent="0.85">
      <c r="A29" s="95" t="s">
        <v>98</v>
      </c>
      <c r="C29" s="96">
        <v>1550000</v>
      </c>
      <c r="D29" s="96"/>
      <c r="E29" s="96">
        <v>139521206517</v>
      </c>
      <c r="F29" s="96"/>
      <c r="G29" s="96">
        <v>365315263695</v>
      </c>
      <c r="H29" s="96"/>
      <c r="I29" s="96">
        <v>5000</v>
      </c>
      <c r="J29" s="96"/>
      <c r="K29" s="96">
        <v>1151044170</v>
      </c>
      <c r="L29" s="96"/>
      <c r="M29" s="98">
        <v>-155000</v>
      </c>
      <c r="N29" s="96"/>
      <c r="O29" s="96">
        <v>32065311675</v>
      </c>
      <c r="P29" s="96"/>
      <c r="Q29" s="96">
        <v>1400000</v>
      </c>
      <c r="R29" s="96"/>
      <c r="S29" s="96">
        <v>188732</v>
      </c>
      <c r="T29" s="96"/>
      <c r="U29" s="96">
        <v>126650257854</v>
      </c>
      <c r="V29" s="96"/>
      <c r="W29" s="96">
        <v>262652662440</v>
      </c>
      <c r="X29" s="96"/>
      <c r="Y29" s="97" t="s">
        <v>174</v>
      </c>
    </row>
    <row r="30" spans="1:25" ht="41.25" customHeight="1" x14ac:dyDescent="0.85">
      <c r="A30" s="95" t="s">
        <v>111</v>
      </c>
      <c r="C30" s="96">
        <v>7000000</v>
      </c>
      <c r="D30" s="96"/>
      <c r="E30" s="96">
        <v>84266919096</v>
      </c>
      <c r="F30" s="96"/>
      <c r="G30" s="96">
        <v>168600820500</v>
      </c>
      <c r="H30" s="96"/>
      <c r="I30" s="96">
        <v>0</v>
      </c>
      <c r="J30" s="96"/>
      <c r="K30" s="96">
        <v>0</v>
      </c>
      <c r="L30" s="96"/>
      <c r="M30" s="98">
        <v>0</v>
      </c>
      <c r="N30" s="96"/>
      <c r="O30" s="96">
        <v>0</v>
      </c>
      <c r="P30" s="96"/>
      <c r="Q30" s="96">
        <v>7000000</v>
      </c>
      <c r="R30" s="96"/>
      <c r="S30" s="96">
        <v>16750</v>
      </c>
      <c r="T30" s="96"/>
      <c r="U30" s="96">
        <v>84266919096</v>
      </c>
      <c r="V30" s="96"/>
      <c r="W30" s="96">
        <v>116552362500</v>
      </c>
      <c r="X30" s="96"/>
      <c r="Y30" s="97" t="s">
        <v>168</v>
      </c>
    </row>
    <row r="31" spans="1:25" ht="41.25" customHeight="1" x14ac:dyDescent="0.85">
      <c r="A31" s="95" t="s">
        <v>96</v>
      </c>
      <c r="C31" s="96">
        <v>0</v>
      </c>
      <c r="D31" s="96"/>
      <c r="E31" s="96">
        <v>0</v>
      </c>
      <c r="F31" s="96"/>
      <c r="G31" s="96">
        <v>0</v>
      </c>
      <c r="H31" s="96"/>
      <c r="I31" s="96">
        <v>7781481</v>
      </c>
      <c r="J31" s="96"/>
      <c r="K31" s="96">
        <v>153906723422</v>
      </c>
      <c r="L31" s="96"/>
      <c r="M31" s="98">
        <v>0</v>
      </c>
      <c r="N31" s="96"/>
      <c r="O31" s="96">
        <v>0</v>
      </c>
      <c r="P31" s="96"/>
      <c r="Q31" s="96">
        <v>7781481</v>
      </c>
      <c r="R31" s="96"/>
      <c r="S31" s="96">
        <v>18170</v>
      </c>
      <c r="T31" s="96"/>
      <c r="U31" s="96">
        <v>153906723422</v>
      </c>
      <c r="V31" s="96"/>
      <c r="W31" s="96">
        <v>140548242186.86899</v>
      </c>
      <c r="X31" s="96"/>
      <c r="Y31" s="97" t="s">
        <v>175</v>
      </c>
    </row>
    <row r="32" spans="1:25" ht="41.25" customHeight="1" x14ac:dyDescent="0.85">
      <c r="A32" s="95" t="s">
        <v>86</v>
      </c>
      <c r="C32" s="96">
        <v>0</v>
      </c>
      <c r="D32" s="96"/>
      <c r="E32" s="96">
        <v>0</v>
      </c>
      <c r="F32" s="96"/>
      <c r="G32" s="96">
        <v>0</v>
      </c>
      <c r="H32" s="96"/>
      <c r="I32" s="96">
        <v>1000000</v>
      </c>
      <c r="J32" s="96"/>
      <c r="K32" s="96">
        <v>103503709021</v>
      </c>
      <c r="L32" s="96"/>
      <c r="M32" s="98">
        <v>0</v>
      </c>
      <c r="N32" s="96"/>
      <c r="O32" s="96">
        <v>0</v>
      </c>
      <c r="P32" s="96"/>
      <c r="Q32" s="96">
        <v>1000000</v>
      </c>
      <c r="R32" s="96"/>
      <c r="S32" s="96">
        <v>93260</v>
      </c>
      <c r="T32" s="96"/>
      <c r="U32" s="96">
        <v>103503709021</v>
      </c>
      <c r="V32" s="96"/>
      <c r="W32" s="96">
        <v>92705103000</v>
      </c>
      <c r="X32" s="96"/>
      <c r="Y32" s="97" t="s">
        <v>176</v>
      </c>
    </row>
    <row r="33" spans="1:26" ht="41.25" customHeight="1" x14ac:dyDescent="0.85">
      <c r="A33" s="95" t="s">
        <v>177</v>
      </c>
      <c r="C33" s="96">
        <v>0</v>
      </c>
      <c r="D33" s="96"/>
      <c r="E33" s="96">
        <v>0</v>
      </c>
      <c r="F33" s="96"/>
      <c r="G33" s="96">
        <v>0</v>
      </c>
      <c r="H33" s="96"/>
      <c r="I33" s="96">
        <v>50000</v>
      </c>
      <c r="J33" s="96"/>
      <c r="K33" s="96">
        <v>11410775909</v>
      </c>
      <c r="L33" s="96"/>
      <c r="M33" s="98">
        <v>-50000</v>
      </c>
      <c r="N33" s="96"/>
      <c r="O33" s="96">
        <v>11644306358</v>
      </c>
      <c r="P33" s="96"/>
      <c r="Q33" s="96">
        <v>0</v>
      </c>
      <c r="R33" s="96"/>
      <c r="S33" s="96">
        <v>0</v>
      </c>
      <c r="T33" s="96"/>
      <c r="U33" s="96">
        <v>0</v>
      </c>
      <c r="V33" s="96"/>
      <c r="W33" s="96">
        <v>0</v>
      </c>
      <c r="X33" s="96"/>
      <c r="Y33" s="97" t="s">
        <v>138</v>
      </c>
    </row>
    <row r="34" spans="1:26" ht="41.25" customHeight="1" x14ac:dyDescent="0.85">
      <c r="A34" s="95" t="s">
        <v>178</v>
      </c>
      <c r="C34" s="96">
        <v>0</v>
      </c>
      <c r="D34" s="96"/>
      <c r="E34" s="96">
        <v>0</v>
      </c>
      <c r="F34" s="96"/>
      <c r="G34" s="96">
        <v>0</v>
      </c>
      <c r="H34" s="96"/>
      <c r="I34" s="96">
        <v>1500000</v>
      </c>
      <c r="J34" s="96"/>
      <c r="K34" s="96">
        <v>116766914240</v>
      </c>
      <c r="L34" s="96"/>
      <c r="M34" s="98">
        <v>0</v>
      </c>
      <c r="N34" s="96"/>
      <c r="O34" s="96">
        <v>0</v>
      </c>
      <c r="P34" s="96"/>
      <c r="Q34" s="96">
        <v>1500000</v>
      </c>
      <c r="R34" s="96"/>
      <c r="S34" s="96">
        <v>73900</v>
      </c>
      <c r="T34" s="96"/>
      <c r="U34" s="96">
        <v>116766914240</v>
      </c>
      <c r="V34" s="96"/>
      <c r="W34" s="96">
        <v>110190442500</v>
      </c>
      <c r="X34" s="96"/>
      <c r="Y34" s="97" t="s">
        <v>179</v>
      </c>
    </row>
    <row r="35" spans="1:26" ht="37.5" customHeight="1" thickBot="1" x14ac:dyDescent="0.8">
      <c r="C35" s="99">
        <f>SUM(C12:C34)</f>
        <v>130060000</v>
      </c>
      <c r="D35" s="99">
        <f>SUM(D12:D34)</f>
        <v>0</v>
      </c>
      <c r="E35" s="99">
        <f>SUM(E12:E34)</f>
        <v>2423924997538</v>
      </c>
      <c r="F35" s="99">
        <f>SUM(F12:F34)</f>
        <v>0</v>
      </c>
      <c r="G35" s="99">
        <f>SUM(G12:G34)</f>
        <v>2836162454587.5</v>
      </c>
      <c r="H35" s="99">
        <f>SUM(H12:H34)</f>
        <v>0</v>
      </c>
      <c r="I35" s="99">
        <f>SUM(I12:I34)</f>
        <v>13390582</v>
      </c>
      <c r="J35" s="99">
        <f>SUM(J12:J34)</f>
        <v>0</v>
      </c>
      <c r="K35" s="99">
        <f>SUM(K12:K34)</f>
        <v>486645669673</v>
      </c>
      <c r="L35" s="99">
        <f>SUM(L12:L34)</f>
        <v>0</v>
      </c>
      <c r="M35" s="99">
        <f>SUM(M12:M34)</f>
        <v>-36209101</v>
      </c>
      <c r="N35" s="99">
        <f>SUM(N12:N34)</f>
        <v>0</v>
      </c>
      <c r="O35" s="99">
        <f>SUM(O12:O34)</f>
        <v>675751574348</v>
      </c>
      <c r="P35" s="99">
        <f>SUM(P12:P34)</f>
        <v>0</v>
      </c>
      <c r="Q35" s="99">
        <f>SUM(Q12:Q34)</f>
        <v>107241481</v>
      </c>
      <c r="R35" s="99">
        <f>SUM(R12:R34)</f>
        <v>0</v>
      </c>
      <c r="S35" s="99">
        <f>SUM(S12:S34)</f>
        <v>3563014</v>
      </c>
      <c r="T35" s="99">
        <f>SUM(T12:T34)</f>
        <v>0</v>
      </c>
      <c r="U35" s="99">
        <f>SUM(U12:U34)</f>
        <v>2204928400220</v>
      </c>
      <c r="V35" s="99">
        <f>SUM(V12:V34)</f>
        <v>0</v>
      </c>
      <c r="W35" s="99">
        <f>SUM(W12:W34)</f>
        <v>2385973511496.8691</v>
      </c>
      <c r="X35" s="99">
        <f>SUM(X12:X34)</f>
        <v>0</v>
      </c>
      <c r="Y35" s="100">
        <f>SUM(Y12:Y34)</f>
        <v>0</v>
      </c>
      <c r="Z35" s="99">
        <f>SUM(Z12:Z34)</f>
        <v>0</v>
      </c>
    </row>
    <row r="36" spans="1:26" ht="32.25" thickTop="1" x14ac:dyDescent="0.75">
      <c r="W36" s="96"/>
    </row>
    <row r="37" spans="1:26" x14ac:dyDescent="0.75">
      <c r="W37" s="101"/>
    </row>
    <row r="38" spans="1:26" x14ac:dyDescent="0.75">
      <c r="G38" s="96"/>
      <c r="W38" s="101"/>
    </row>
    <row r="39" spans="1:26" x14ac:dyDescent="0.75">
      <c r="W39" s="101"/>
    </row>
    <row r="40" spans="1:26" x14ac:dyDescent="0.75">
      <c r="W40" s="101"/>
    </row>
  </sheetData>
  <mergeCells count="17">
    <mergeCell ref="Q9:Y9"/>
    <mergeCell ref="A2:Y2"/>
    <mergeCell ref="A3:Y3"/>
    <mergeCell ref="A4:Y4"/>
    <mergeCell ref="A10:A11"/>
    <mergeCell ref="I9:O9"/>
    <mergeCell ref="Q10:Q11"/>
    <mergeCell ref="S10:S11"/>
    <mergeCell ref="U10:U11"/>
    <mergeCell ref="W10:W11"/>
    <mergeCell ref="I10:K10"/>
    <mergeCell ref="M10:O10"/>
    <mergeCell ref="C10:C11"/>
    <mergeCell ref="E10:E11"/>
    <mergeCell ref="G10:G11"/>
    <mergeCell ref="C9:G9"/>
    <mergeCell ref="Y10:Y11"/>
  </mergeCells>
  <pageMargins left="0.7" right="0.7" top="0.75" bottom="0.75" header="0.3" footer="0.3"/>
  <pageSetup paperSize="9" scale="3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39"/>
  <sheetViews>
    <sheetView rightToLeft="1" view="pageBreakPreview" zoomScale="60" zoomScaleNormal="100" workbookViewId="0">
      <selection activeCell="A8" sqref="A8:XFD10"/>
    </sheetView>
  </sheetViews>
  <sheetFormatPr defaultColWidth="9.140625" defaultRowHeight="24.75" x14ac:dyDescent="0.6"/>
  <cols>
    <col min="1" max="1" width="27" style="29" bestFit="1" customWidth="1"/>
    <col min="2" max="2" width="1" style="29" customWidth="1"/>
    <col min="3" max="3" width="26.5703125" style="29" bestFit="1" customWidth="1"/>
    <col min="4" max="4" width="3" style="29" customWidth="1"/>
    <col min="5" max="5" width="20.5703125" style="29" customWidth="1"/>
    <col min="6" max="6" width="1" style="29" customWidth="1"/>
    <col min="7" max="7" width="16.5703125" style="29" customWidth="1"/>
    <col min="8" max="8" width="2.28515625" style="29" customWidth="1"/>
    <col min="9" max="9" width="9" style="29" customWidth="1"/>
    <col min="10" max="10" width="1" style="29" customWidth="1"/>
    <col min="11" max="11" width="21.5703125" style="29" bestFit="1" customWidth="1"/>
    <col min="12" max="12" width="1" style="29" customWidth="1"/>
    <col min="13" max="13" width="22.7109375" style="29" bestFit="1" customWidth="1"/>
    <col min="14" max="14" width="1" style="29" customWidth="1"/>
    <col min="15" max="15" width="23" style="29" bestFit="1" customWidth="1"/>
    <col min="16" max="16" width="1" style="29" customWidth="1"/>
    <col min="17" max="17" width="22.5703125" style="29" bestFit="1" customWidth="1"/>
    <col min="18" max="18" width="1" style="29" customWidth="1"/>
    <col min="19" max="19" width="15.85546875" style="29" customWidth="1"/>
    <col min="20" max="20" width="1" style="29" customWidth="1"/>
    <col min="21" max="21" width="9.140625" style="29" customWidth="1"/>
    <col min="22" max="16384" width="9.140625" style="29"/>
  </cols>
  <sheetData>
    <row r="2" spans="1:19" ht="26.25" x14ac:dyDescent="0.6">
      <c r="D2" s="30"/>
      <c r="E2" s="133" t="s">
        <v>69</v>
      </c>
      <c r="F2" s="133" t="s">
        <v>0</v>
      </c>
      <c r="G2" s="133" t="s">
        <v>0</v>
      </c>
      <c r="H2" s="133" t="s">
        <v>0</v>
      </c>
      <c r="I2" s="133"/>
      <c r="J2" s="133"/>
      <c r="K2" s="133"/>
      <c r="L2" s="133"/>
      <c r="M2" s="133"/>
    </row>
    <row r="3" spans="1:19" ht="26.25" x14ac:dyDescent="0.6">
      <c r="D3" s="30"/>
      <c r="E3" s="133" t="s">
        <v>1</v>
      </c>
      <c r="F3" s="133" t="s">
        <v>1</v>
      </c>
      <c r="G3" s="133" t="s">
        <v>1</v>
      </c>
      <c r="H3" s="133" t="s">
        <v>1</v>
      </c>
      <c r="I3" s="133"/>
      <c r="J3" s="133"/>
      <c r="K3" s="133"/>
      <c r="L3" s="133"/>
      <c r="M3" s="133"/>
    </row>
    <row r="4" spans="1:19" ht="26.25" x14ac:dyDescent="0.6">
      <c r="D4" s="30"/>
      <c r="E4" s="133" t="str">
        <f>سهام!A4</f>
        <v>برای ماه منتهی به 1399/07/30</v>
      </c>
      <c r="F4" s="133" t="s">
        <v>2</v>
      </c>
      <c r="G4" s="133" t="s">
        <v>2</v>
      </c>
      <c r="H4" s="133" t="s">
        <v>2</v>
      </c>
      <c r="I4" s="133"/>
      <c r="J4" s="133"/>
      <c r="K4" s="133"/>
      <c r="L4" s="133"/>
      <c r="M4" s="133"/>
    </row>
    <row r="5" spans="1:19" ht="33.75" x14ac:dyDescent="0.6">
      <c r="A5" s="135" t="s">
        <v>72</v>
      </c>
      <c r="B5" s="135"/>
      <c r="C5" s="135"/>
      <c r="D5" s="135"/>
      <c r="E5" s="135"/>
      <c r="F5" s="135"/>
      <c r="G5" s="135"/>
      <c r="H5" s="135"/>
      <c r="I5" s="135"/>
      <c r="J5" s="135"/>
      <c r="K5" s="135"/>
      <c r="L5" s="135"/>
      <c r="M5" s="135"/>
      <c r="N5" s="135"/>
      <c r="O5" s="135"/>
      <c r="P5" s="135"/>
      <c r="Q5" s="135"/>
      <c r="R5" s="135"/>
      <c r="S5" s="135"/>
    </row>
    <row r="6" spans="1:19" ht="27" thickBot="1" x14ac:dyDescent="0.65">
      <c r="A6" s="133" t="s">
        <v>18</v>
      </c>
      <c r="C6" s="134" t="s">
        <v>19</v>
      </c>
      <c r="D6" s="134" t="s">
        <v>19</v>
      </c>
      <c r="E6" s="134" t="s">
        <v>19</v>
      </c>
      <c r="F6" s="134" t="s">
        <v>19</v>
      </c>
      <c r="G6" s="134" t="s">
        <v>19</v>
      </c>
      <c r="H6" s="134" t="s">
        <v>19</v>
      </c>
      <c r="I6" s="134" t="s">
        <v>19</v>
      </c>
      <c r="K6" s="31" t="str">
        <f>سهام!C9</f>
        <v>1399/06/31</v>
      </c>
      <c r="M6" s="134" t="s">
        <v>5</v>
      </c>
      <c r="N6" s="134" t="s">
        <v>5</v>
      </c>
      <c r="O6" s="134" t="s">
        <v>5</v>
      </c>
      <c r="Q6" s="134" t="str">
        <f>سهام!Q9</f>
        <v>1399/07/30</v>
      </c>
      <c r="R6" s="134" t="s">
        <v>6</v>
      </c>
      <c r="S6" s="134" t="s">
        <v>6</v>
      </c>
    </row>
    <row r="7" spans="1:19" ht="52.5" x14ac:dyDescent="0.6">
      <c r="A7" s="133" t="s">
        <v>18</v>
      </c>
      <c r="C7" s="32" t="s">
        <v>20</v>
      </c>
      <c r="E7" s="32" t="s">
        <v>21</v>
      </c>
      <c r="G7" s="32" t="s">
        <v>22</v>
      </c>
      <c r="I7" s="32" t="s">
        <v>16</v>
      </c>
      <c r="K7" s="32" t="s">
        <v>23</v>
      </c>
      <c r="M7" s="32" t="s">
        <v>24</v>
      </c>
      <c r="O7" s="32" t="s">
        <v>25</v>
      </c>
      <c r="Q7" s="32" t="s">
        <v>23</v>
      </c>
      <c r="S7" s="123" t="s">
        <v>17</v>
      </c>
    </row>
    <row r="8" spans="1:19" x14ac:dyDescent="0.6">
      <c r="A8" s="2" t="s">
        <v>27</v>
      </c>
      <c r="B8" s="1"/>
      <c r="C8" s="1" t="s">
        <v>28</v>
      </c>
      <c r="D8" s="1"/>
      <c r="E8" s="1" t="s">
        <v>26</v>
      </c>
      <c r="F8" s="1"/>
      <c r="G8" s="1" t="s">
        <v>29</v>
      </c>
      <c r="H8" s="1"/>
      <c r="I8" s="1">
        <v>0</v>
      </c>
      <c r="J8" s="1"/>
      <c r="K8" s="3">
        <v>22191033</v>
      </c>
      <c r="L8" s="1"/>
      <c r="M8" s="3">
        <v>0</v>
      </c>
      <c r="N8" s="1"/>
      <c r="O8" s="3">
        <v>0</v>
      </c>
      <c r="P8" s="1"/>
      <c r="Q8" s="3">
        <v>22191033</v>
      </c>
      <c r="R8" s="1"/>
      <c r="S8" s="76" t="s">
        <v>138</v>
      </c>
    </row>
    <row r="9" spans="1:19" x14ac:dyDescent="0.6">
      <c r="A9" s="2" t="s">
        <v>65</v>
      </c>
      <c r="B9" s="1"/>
      <c r="C9" s="1" t="s">
        <v>66</v>
      </c>
      <c r="D9" s="1"/>
      <c r="E9" s="1" t="s">
        <v>26</v>
      </c>
      <c r="F9" s="1"/>
      <c r="G9" s="1" t="s">
        <v>67</v>
      </c>
      <c r="H9" s="1"/>
      <c r="I9" s="1">
        <v>0</v>
      </c>
      <c r="J9" s="1"/>
      <c r="K9" s="3">
        <v>86320615723</v>
      </c>
      <c r="L9" s="1"/>
      <c r="M9" s="3">
        <v>553146657741</v>
      </c>
      <c r="N9" s="1"/>
      <c r="O9" s="3">
        <v>467828193511</v>
      </c>
      <c r="P9" s="1"/>
      <c r="Q9" s="3">
        <v>171639079953</v>
      </c>
      <c r="R9" s="1"/>
      <c r="S9" s="76" t="s">
        <v>180</v>
      </c>
    </row>
    <row r="10" spans="1:19" x14ac:dyDescent="0.6">
      <c r="A10" s="2" t="s">
        <v>65</v>
      </c>
      <c r="B10" s="1"/>
      <c r="C10" s="1" t="s">
        <v>119</v>
      </c>
      <c r="D10" s="1"/>
      <c r="E10" s="1" t="s">
        <v>120</v>
      </c>
      <c r="F10" s="1"/>
      <c r="G10" s="1" t="s">
        <v>121</v>
      </c>
      <c r="H10" s="1"/>
      <c r="I10" s="1">
        <v>19</v>
      </c>
      <c r="J10" s="1"/>
      <c r="K10" s="3">
        <v>40000000000</v>
      </c>
      <c r="L10" s="1"/>
      <c r="M10" s="3">
        <v>622950820</v>
      </c>
      <c r="N10" s="1"/>
      <c r="O10" s="3">
        <v>622950820</v>
      </c>
      <c r="P10" s="1"/>
      <c r="Q10" s="3">
        <v>40000000000</v>
      </c>
      <c r="R10" s="1"/>
      <c r="S10" s="76" t="s">
        <v>167</v>
      </c>
    </row>
    <row r="11" spans="1:19" ht="27" thickBot="1" x14ac:dyDescent="0.7">
      <c r="K11" s="34">
        <f>SUM(K8:K10)</f>
        <v>126342806756</v>
      </c>
      <c r="L11" s="33"/>
      <c r="M11" s="67">
        <f>SUM(M8:M10)</f>
        <v>553769608561</v>
      </c>
      <c r="N11" s="33"/>
      <c r="O11" s="34">
        <f>SUM(O8:O10)</f>
        <v>468451144331</v>
      </c>
      <c r="P11" s="33"/>
      <c r="Q11" s="34">
        <f>SUM(Q8:Q10)</f>
        <v>211661270986</v>
      </c>
      <c r="R11" s="33"/>
      <c r="S11" s="35">
        <f>SUM(S8:S10)</f>
        <v>0</v>
      </c>
    </row>
    <row r="12" spans="1:19" ht="25.5" thickTop="1" x14ac:dyDescent="0.6">
      <c r="M12" s="66"/>
    </row>
    <row r="13" spans="1:19" x14ac:dyDescent="0.6">
      <c r="M13" s="66"/>
    </row>
    <row r="14" spans="1:19" x14ac:dyDescent="0.6">
      <c r="M14" s="66"/>
    </row>
    <row r="15" spans="1:19" x14ac:dyDescent="0.6">
      <c r="M15" s="66"/>
    </row>
    <row r="16" spans="1:19" x14ac:dyDescent="0.6">
      <c r="M16" s="66"/>
    </row>
    <row r="17" spans="13:13" x14ac:dyDescent="0.6">
      <c r="M17" s="66"/>
    </row>
    <row r="18" spans="13:13" x14ac:dyDescent="0.6">
      <c r="M18" s="66"/>
    </row>
    <row r="19" spans="13:13" x14ac:dyDescent="0.6">
      <c r="M19" s="66"/>
    </row>
    <row r="20" spans="13:13" x14ac:dyDescent="0.6">
      <c r="M20" s="66"/>
    </row>
    <row r="21" spans="13:13" x14ac:dyDescent="0.6">
      <c r="M21" s="66"/>
    </row>
    <row r="22" spans="13:13" x14ac:dyDescent="0.6">
      <c r="M22" s="66"/>
    </row>
    <row r="23" spans="13:13" x14ac:dyDescent="0.6">
      <c r="M23" s="66"/>
    </row>
    <row r="24" spans="13:13" x14ac:dyDescent="0.6">
      <c r="M24" s="66"/>
    </row>
    <row r="25" spans="13:13" x14ac:dyDescent="0.6">
      <c r="M25" s="66"/>
    </row>
    <row r="26" spans="13:13" x14ac:dyDescent="0.6">
      <c r="M26" s="66"/>
    </row>
    <row r="27" spans="13:13" x14ac:dyDescent="0.6">
      <c r="M27" s="66"/>
    </row>
    <row r="28" spans="13:13" x14ac:dyDescent="0.6">
      <c r="M28" s="66"/>
    </row>
    <row r="29" spans="13:13" x14ac:dyDescent="0.6">
      <c r="M29" s="66"/>
    </row>
    <row r="30" spans="13:13" x14ac:dyDescent="0.6">
      <c r="M30" s="66"/>
    </row>
    <row r="31" spans="13:13" x14ac:dyDescent="0.6">
      <c r="M31" s="66"/>
    </row>
    <row r="32" spans="13:13" x14ac:dyDescent="0.6">
      <c r="M32" s="66"/>
    </row>
    <row r="33" spans="13:13" x14ac:dyDescent="0.6">
      <c r="M33" s="66"/>
    </row>
    <row r="34" spans="13:13" x14ac:dyDescent="0.6">
      <c r="M34" s="66"/>
    </row>
    <row r="35" spans="13:13" x14ac:dyDescent="0.6">
      <c r="M35" s="66"/>
    </row>
    <row r="36" spans="13:13" x14ac:dyDescent="0.6">
      <c r="M36" s="66"/>
    </row>
    <row r="37" spans="13:13" x14ac:dyDescent="0.6">
      <c r="M37" s="66"/>
    </row>
    <row r="38" spans="13:13" x14ac:dyDescent="0.6">
      <c r="M38" s="66"/>
    </row>
    <row r="39" spans="13:13" x14ac:dyDescent="0.6">
      <c r="M39" s="66"/>
    </row>
  </sheetData>
  <mergeCells count="8">
    <mergeCell ref="A6:A7"/>
    <mergeCell ref="C6:I6"/>
    <mergeCell ref="Q6:S6"/>
    <mergeCell ref="E2:M2"/>
    <mergeCell ref="E3:M3"/>
    <mergeCell ref="E4:M4"/>
    <mergeCell ref="M6:O6"/>
    <mergeCell ref="A5:S5"/>
  </mergeCells>
  <pageMargins left="0.7" right="0.7" top="0.75" bottom="0.75" header="0.3" footer="0.3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43"/>
  <sheetViews>
    <sheetView rightToLeft="1" view="pageBreakPreview" zoomScale="60" zoomScaleNormal="100" workbookViewId="0">
      <selection activeCell="E9" sqref="E9"/>
    </sheetView>
  </sheetViews>
  <sheetFormatPr defaultColWidth="9.140625" defaultRowHeight="27.75" x14ac:dyDescent="0.65"/>
  <cols>
    <col min="1" max="1" width="36.42578125" style="9" bestFit="1" customWidth="1"/>
    <col min="2" max="2" width="1" style="9" customWidth="1"/>
    <col min="3" max="3" width="15.5703125" style="9" customWidth="1"/>
    <col min="4" max="4" width="1" style="9" customWidth="1"/>
    <col min="5" max="5" width="28.7109375" style="9" bestFit="1" customWidth="1"/>
    <col min="6" max="6" width="1" style="9" customWidth="1"/>
    <col min="7" max="7" width="25.7109375" style="9" bestFit="1" customWidth="1"/>
    <col min="8" max="8" width="1" style="9" customWidth="1"/>
    <col min="9" max="9" width="40" style="9" customWidth="1"/>
    <col min="10" max="10" width="4.140625" style="9" customWidth="1"/>
    <col min="11" max="11" width="9.140625" style="9" customWidth="1"/>
    <col min="12" max="16384" width="9.140625" style="9"/>
  </cols>
  <sheetData>
    <row r="2" spans="1:13" ht="30" x14ac:dyDescent="0.65">
      <c r="A2" s="136" t="s">
        <v>69</v>
      </c>
      <c r="B2" s="136"/>
      <c r="C2" s="136"/>
      <c r="D2" s="136"/>
      <c r="E2" s="136"/>
      <c r="F2" s="136"/>
      <c r="G2" s="136"/>
      <c r="H2" s="136"/>
      <c r="I2" s="136"/>
    </row>
    <row r="3" spans="1:13" ht="30" x14ac:dyDescent="0.65">
      <c r="A3" s="136" t="s">
        <v>30</v>
      </c>
      <c r="B3" s="136" t="s">
        <v>30</v>
      </c>
      <c r="C3" s="136"/>
      <c r="D3" s="136"/>
      <c r="E3" s="136" t="s">
        <v>30</v>
      </c>
      <c r="F3" s="136" t="s">
        <v>30</v>
      </c>
      <c r="G3" s="136" t="s">
        <v>30</v>
      </c>
      <c r="H3" s="136"/>
      <c r="I3" s="136"/>
    </row>
    <row r="4" spans="1:13" ht="30" x14ac:dyDescent="0.65">
      <c r="A4" s="136" t="str">
        <f>سهام!A4</f>
        <v>برای ماه منتهی به 1399/07/30</v>
      </c>
      <c r="B4" s="136" t="s">
        <v>2</v>
      </c>
      <c r="C4" s="136"/>
      <c r="D4" s="136"/>
      <c r="E4" s="136" t="s">
        <v>2</v>
      </c>
      <c r="F4" s="136" t="s">
        <v>2</v>
      </c>
      <c r="G4" s="136" t="s">
        <v>2</v>
      </c>
      <c r="H4" s="136"/>
      <c r="I4" s="136"/>
    </row>
    <row r="5" spans="1:13" ht="30" x14ac:dyDescent="0.65">
      <c r="A5" s="52"/>
      <c r="B5" s="52"/>
      <c r="C5" s="52"/>
      <c r="D5" s="52"/>
      <c r="E5" s="52"/>
      <c r="F5" s="52"/>
      <c r="G5" s="52"/>
      <c r="H5" s="52"/>
      <c r="I5" s="52"/>
    </row>
    <row r="6" spans="1:13" ht="28.5" x14ac:dyDescent="0.65">
      <c r="A6" s="137" t="s">
        <v>77</v>
      </c>
      <c r="B6" s="137"/>
      <c r="C6" s="137"/>
      <c r="D6" s="137"/>
      <c r="E6" s="137"/>
      <c r="F6" s="137"/>
      <c r="G6" s="137"/>
    </row>
    <row r="7" spans="1:13" ht="28.5" x14ac:dyDescent="0.65">
      <c r="A7" s="69"/>
      <c r="B7" s="69"/>
      <c r="C7" s="138" t="s">
        <v>158</v>
      </c>
      <c r="D7" s="138"/>
      <c r="E7" s="138"/>
      <c r="F7" s="138"/>
      <c r="G7" s="138"/>
      <c r="H7" s="138"/>
      <c r="I7" s="138"/>
    </row>
    <row r="8" spans="1:13" ht="51" customHeight="1" thickBot="1" x14ac:dyDescent="0.7">
      <c r="A8" s="11" t="s">
        <v>34</v>
      </c>
      <c r="C8" s="51" t="s">
        <v>73</v>
      </c>
      <c r="E8" s="11" t="s">
        <v>23</v>
      </c>
      <c r="G8" s="11" t="s">
        <v>53</v>
      </c>
      <c r="I8" s="11" t="s">
        <v>13</v>
      </c>
    </row>
    <row r="9" spans="1:13" ht="30" x14ac:dyDescent="0.75">
      <c r="A9" s="13" t="s">
        <v>59</v>
      </c>
      <c r="C9" s="9" t="s">
        <v>74</v>
      </c>
      <c r="E9" s="19">
        <f>'سرمایه‌گذاری در سهام '!S55</f>
        <v>1697494456726</v>
      </c>
      <c r="G9" s="75">
        <v>0.98780000000000001</v>
      </c>
      <c r="H9" s="12"/>
      <c r="I9" s="42">
        <v>0.2225</v>
      </c>
    </row>
    <row r="10" spans="1:13" ht="30" x14ac:dyDescent="0.75">
      <c r="A10" s="13" t="s">
        <v>60</v>
      </c>
      <c r="C10" s="9" t="s">
        <v>75</v>
      </c>
      <c r="E10" s="22">
        <f>'سرمایه‌گذاری در اوراق بهادار '!Q11</f>
        <v>2578399134</v>
      </c>
      <c r="G10" s="74">
        <v>1E-3</v>
      </c>
      <c r="H10" s="12"/>
      <c r="I10" s="42">
        <v>2.0000000000000001E-4</v>
      </c>
    </row>
    <row r="11" spans="1:13" ht="30" x14ac:dyDescent="0.75">
      <c r="A11" s="13" t="s">
        <v>61</v>
      </c>
      <c r="C11" s="9" t="s">
        <v>76</v>
      </c>
      <c r="E11" s="22">
        <f>'درآمد سپرده بانکی '!I13</f>
        <v>5189166423</v>
      </c>
      <c r="G11" s="74">
        <v>2.0999999999999999E-3</v>
      </c>
      <c r="H11" s="12"/>
      <c r="I11" s="42">
        <v>5.0000000000000001E-4</v>
      </c>
    </row>
    <row r="12" spans="1:13" ht="30" x14ac:dyDescent="0.75">
      <c r="A12" s="13" t="s">
        <v>68</v>
      </c>
      <c r="C12" s="85" t="s">
        <v>123</v>
      </c>
      <c r="E12" s="22">
        <f>'سایر درآمدها '!E12</f>
        <v>5979871509</v>
      </c>
      <c r="G12" s="74">
        <f>E12/E13</f>
        <v>3.4944630158329024E-3</v>
      </c>
      <c r="H12" s="12"/>
      <c r="I12" s="42">
        <v>5.9999999999999995E-4</v>
      </c>
    </row>
    <row r="13" spans="1:13" ht="28.5" thickBot="1" x14ac:dyDescent="0.7">
      <c r="E13" s="37">
        <f>SUM(E9:E12)</f>
        <v>1711241893792</v>
      </c>
      <c r="F13" s="37">
        <f t="shared" ref="F13:H13" si="0">SUM(F9:F11)</f>
        <v>0</v>
      </c>
      <c r="G13" s="57">
        <f>SUM(G9:G12)</f>
        <v>0.9943944630158329</v>
      </c>
      <c r="H13" s="37">
        <f t="shared" si="0"/>
        <v>0</v>
      </c>
      <c r="I13" s="57">
        <f>SUM(I9:I12)</f>
        <v>0.2238</v>
      </c>
    </row>
    <row r="14" spans="1:13" ht="28.5" thickTop="1" x14ac:dyDescent="0.65">
      <c r="I14" s="42"/>
      <c r="M14" s="62"/>
    </row>
    <row r="15" spans="1:13" x14ac:dyDescent="0.65">
      <c r="M15" s="62"/>
    </row>
    <row r="16" spans="1:13" x14ac:dyDescent="0.65">
      <c r="M16" s="62"/>
    </row>
    <row r="17" spans="9:20" x14ac:dyDescent="0.65">
      <c r="I17" s="44"/>
      <c r="M17" s="62"/>
    </row>
    <row r="18" spans="9:20" x14ac:dyDescent="0.65">
      <c r="M18" s="62"/>
      <c r="T18" s="17"/>
    </row>
    <row r="19" spans="9:20" x14ac:dyDescent="0.65">
      <c r="M19" s="62"/>
    </row>
    <row r="20" spans="9:20" x14ac:dyDescent="0.65">
      <c r="M20" s="62"/>
    </row>
    <row r="21" spans="9:20" x14ac:dyDescent="0.65">
      <c r="M21" s="62"/>
    </row>
    <row r="22" spans="9:20" x14ac:dyDescent="0.65">
      <c r="M22" s="62"/>
    </row>
    <row r="23" spans="9:20" x14ac:dyDescent="0.65">
      <c r="M23" s="62"/>
    </row>
    <row r="24" spans="9:20" x14ac:dyDescent="0.65">
      <c r="M24" s="62"/>
    </row>
    <row r="25" spans="9:20" x14ac:dyDescent="0.65">
      <c r="M25" s="62"/>
    </row>
    <row r="26" spans="9:20" x14ac:dyDescent="0.65">
      <c r="M26" s="62"/>
    </row>
    <row r="27" spans="9:20" x14ac:dyDescent="0.65">
      <c r="M27" s="62"/>
    </row>
    <row r="28" spans="9:20" x14ac:dyDescent="0.65">
      <c r="M28" s="62"/>
    </row>
    <row r="29" spans="9:20" x14ac:dyDescent="0.65">
      <c r="M29" s="62"/>
    </row>
    <row r="30" spans="9:20" x14ac:dyDescent="0.65">
      <c r="M30" s="62"/>
    </row>
    <row r="31" spans="9:20" x14ac:dyDescent="0.65">
      <c r="M31" s="62"/>
    </row>
    <row r="32" spans="9:20" x14ac:dyDescent="0.65">
      <c r="M32" s="62"/>
    </row>
    <row r="33" spans="13:13" x14ac:dyDescent="0.65">
      <c r="M33" s="62"/>
    </row>
    <row r="34" spans="13:13" x14ac:dyDescent="0.65">
      <c r="M34" s="62"/>
    </row>
    <row r="35" spans="13:13" x14ac:dyDescent="0.65">
      <c r="M35" s="62"/>
    </row>
    <row r="36" spans="13:13" x14ac:dyDescent="0.65">
      <c r="M36" s="62"/>
    </row>
    <row r="37" spans="13:13" x14ac:dyDescent="0.65">
      <c r="M37" s="62"/>
    </row>
    <row r="38" spans="13:13" x14ac:dyDescent="0.65">
      <c r="M38" s="62"/>
    </row>
    <row r="39" spans="13:13" x14ac:dyDescent="0.65">
      <c r="M39" s="62"/>
    </row>
    <row r="40" spans="13:13" x14ac:dyDescent="0.65">
      <c r="M40" s="62"/>
    </row>
    <row r="41" spans="13:13" x14ac:dyDescent="0.65">
      <c r="M41" s="62"/>
    </row>
    <row r="42" spans="13:13" x14ac:dyDescent="0.65">
      <c r="M42" s="62"/>
    </row>
    <row r="43" spans="13:13" x14ac:dyDescent="0.65">
      <c r="M43" s="62"/>
    </row>
  </sheetData>
  <mergeCells count="5">
    <mergeCell ref="A2:I2"/>
    <mergeCell ref="A3:I3"/>
    <mergeCell ref="A4:I4"/>
    <mergeCell ref="A6:G6"/>
    <mergeCell ref="C7:I7"/>
  </mergeCells>
  <pageMargins left="0.7" right="0.7" top="0.75" bottom="0.75" header="0.3" footer="0.3"/>
  <pageSetup paperSize="9" scale="5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8"/>
  <sheetViews>
    <sheetView rightToLeft="1" view="pageBreakPreview" zoomScale="60" zoomScaleNormal="100" workbookViewId="0">
      <selection activeCell="A8" sqref="A8:XFD10"/>
    </sheetView>
  </sheetViews>
  <sheetFormatPr defaultColWidth="9.140625" defaultRowHeight="27.75" x14ac:dyDescent="0.65"/>
  <cols>
    <col min="1" max="1" width="42" style="9" bestFit="1" customWidth="1"/>
    <col min="2" max="2" width="1" style="9" customWidth="1"/>
    <col min="3" max="3" width="23.140625" style="9" bestFit="1" customWidth="1"/>
    <col min="4" max="4" width="1" style="9" customWidth="1"/>
    <col min="5" max="5" width="19.42578125" style="9" bestFit="1" customWidth="1"/>
    <col min="6" max="6" width="1" style="9" customWidth="1"/>
    <col min="7" max="7" width="12.28515625" style="9" bestFit="1" customWidth="1"/>
    <col min="8" max="8" width="1" style="9" customWidth="1"/>
    <col min="9" max="9" width="28.140625" style="9" customWidth="1"/>
    <col min="10" max="10" width="1" style="9" customWidth="1"/>
    <col min="11" max="11" width="15.85546875" style="9" bestFit="1" customWidth="1"/>
    <col min="12" max="12" width="1" style="9" customWidth="1"/>
    <col min="13" max="13" width="23.140625" style="9" bestFit="1" customWidth="1"/>
    <col min="14" max="14" width="1" style="9" customWidth="1"/>
    <col min="15" max="15" width="27" style="9" bestFit="1" customWidth="1"/>
    <col min="16" max="16" width="1" style="9" customWidth="1"/>
    <col min="17" max="17" width="15.85546875" style="9" bestFit="1" customWidth="1"/>
    <col min="18" max="18" width="1" style="9" customWidth="1"/>
    <col min="19" max="19" width="24" style="9" bestFit="1" customWidth="1"/>
    <col min="20" max="20" width="1" style="9" customWidth="1"/>
    <col min="21" max="21" width="9.140625" style="9" customWidth="1"/>
    <col min="22" max="16384" width="9.140625" style="9"/>
  </cols>
  <sheetData>
    <row r="2" spans="1:19" ht="30" x14ac:dyDescent="0.65">
      <c r="A2" s="136" t="s">
        <v>69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</row>
    <row r="3" spans="1:19" ht="30" x14ac:dyDescent="0.65">
      <c r="A3" s="136" t="s">
        <v>30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</row>
    <row r="4" spans="1:19" ht="30" x14ac:dyDescent="0.65">
      <c r="A4" s="136" t="str">
        <f>'جمع درآمدها'!A4:I4</f>
        <v>برای ماه منتهی به 1399/07/30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</row>
    <row r="5" spans="1:19" ht="36" x14ac:dyDescent="0.65">
      <c r="A5" s="139" t="s">
        <v>78</v>
      </c>
      <c r="B5" s="139"/>
      <c r="C5" s="139"/>
      <c r="D5" s="139"/>
      <c r="E5" s="139"/>
      <c r="F5" s="139"/>
      <c r="G5" s="139"/>
      <c r="H5" s="139"/>
      <c r="I5" s="139"/>
    </row>
    <row r="6" spans="1:19" ht="30.75" thickBot="1" x14ac:dyDescent="0.7">
      <c r="A6" s="141" t="s">
        <v>31</v>
      </c>
      <c r="B6" s="141"/>
      <c r="C6" s="141"/>
      <c r="D6" s="141"/>
      <c r="E6" s="141"/>
      <c r="F6" s="141"/>
      <c r="G6" s="141"/>
      <c r="I6" s="141" t="s">
        <v>159</v>
      </c>
      <c r="J6" s="141"/>
      <c r="K6" s="141"/>
      <c r="L6" s="141"/>
      <c r="M6" s="141"/>
      <c r="O6" s="140" t="s">
        <v>158</v>
      </c>
      <c r="P6" s="140" t="s">
        <v>33</v>
      </c>
      <c r="Q6" s="140" t="s">
        <v>33</v>
      </c>
      <c r="R6" s="140" t="s">
        <v>33</v>
      </c>
      <c r="S6" s="140" t="s">
        <v>33</v>
      </c>
    </row>
    <row r="7" spans="1:19" ht="30.75" thickBot="1" x14ac:dyDescent="0.7">
      <c r="A7" s="36" t="s">
        <v>34</v>
      </c>
      <c r="B7" s="82" t="s">
        <v>31</v>
      </c>
      <c r="C7" s="36" t="s">
        <v>35</v>
      </c>
      <c r="D7" s="82" t="s">
        <v>31</v>
      </c>
      <c r="E7" s="36" t="s">
        <v>15</v>
      </c>
      <c r="F7" s="82" t="s">
        <v>31</v>
      </c>
      <c r="G7" s="36" t="s">
        <v>16</v>
      </c>
      <c r="I7" s="36" t="s">
        <v>36</v>
      </c>
      <c r="K7" s="36" t="s">
        <v>37</v>
      </c>
      <c r="M7" s="36" t="s">
        <v>38</v>
      </c>
      <c r="O7" s="36" t="s">
        <v>36</v>
      </c>
      <c r="Q7" s="36" t="s">
        <v>37</v>
      </c>
      <c r="S7" s="36" t="s">
        <v>38</v>
      </c>
    </row>
    <row r="8" spans="1:19" ht="30" x14ac:dyDescent="0.65">
      <c r="A8" s="71" t="s">
        <v>27</v>
      </c>
      <c r="C8" s="71">
        <v>30</v>
      </c>
      <c r="E8" s="71" t="s">
        <v>39</v>
      </c>
      <c r="G8" s="71">
        <v>0</v>
      </c>
      <c r="I8" s="43">
        <v>0</v>
      </c>
      <c r="J8" s="44"/>
      <c r="K8" s="43">
        <v>0</v>
      </c>
      <c r="L8" s="44"/>
      <c r="M8" s="43">
        <v>0</v>
      </c>
      <c r="N8" s="44"/>
      <c r="O8" s="43">
        <v>43057450</v>
      </c>
      <c r="P8" s="44"/>
      <c r="Q8" s="43">
        <v>0</v>
      </c>
      <c r="R8" s="44"/>
      <c r="S8" s="43">
        <v>43057450</v>
      </c>
    </row>
    <row r="9" spans="1:19" ht="30" x14ac:dyDescent="0.65">
      <c r="A9" s="83" t="s">
        <v>65</v>
      </c>
      <c r="C9" s="83">
        <v>17</v>
      </c>
      <c r="E9" s="83" t="s">
        <v>39</v>
      </c>
      <c r="G9" s="83">
        <v>0</v>
      </c>
      <c r="I9" s="43">
        <v>56398370</v>
      </c>
      <c r="J9" s="44"/>
      <c r="K9" s="43">
        <v>0</v>
      </c>
      <c r="L9" s="44"/>
      <c r="M9" s="43">
        <v>56398370</v>
      </c>
      <c r="N9" s="44"/>
      <c r="O9" s="43">
        <v>1304578918</v>
      </c>
      <c r="P9" s="44"/>
      <c r="Q9" s="43">
        <v>0</v>
      </c>
      <c r="R9" s="44"/>
      <c r="S9" s="43">
        <v>1304578918</v>
      </c>
    </row>
    <row r="10" spans="1:19" ht="30" x14ac:dyDescent="0.65">
      <c r="A10" s="49" t="s">
        <v>65</v>
      </c>
      <c r="C10" s="49">
        <v>1</v>
      </c>
      <c r="E10" s="49" t="s">
        <v>39</v>
      </c>
      <c r="G10" s="49">
        <v>19</v>
      </c>
      <c r="I10" s="43">
        <v>622950820</v>
      </c>
      <c r="J10" s="44"/>
      <c r="K10" s="43">
        <v>0</v>
      </c>
      <c r="L10" s="44"/>
      <c r="M10" s="43">
        <v>622950820</v>
      </c>
      <c r="N10" s="44"/>
      <c r="O10" s="43">
        <v>3841530055</v>
      </c>
      <c r="P10" s="44"/>
      <c r="Q10" s="43">
        <v>10774</v>
      </c>
      <c r="R10" s="44"/>
      <c r="S10" s="43">
        <v>3841519281</v>
      </c>
    </row>
    <row r="11" spans="1:19" ht="30.75" thickBot="1" x14ac:dyDescent="0.7">
      <c r="A11" s="49"/>
      <c r="C11" s="49"/>
      <c r="E11" s="49" t="s">
        <v>39</v>
      </c>
      <c r="G11" s="49"/>
      <c r="I11" s="73">
        <f>SUM(I8:I10)</f>
        <v>679349190</v>
      </c>
      <c r="J11" s="37"/>
      <c r="K11" s="73">
        <f>SUM(K8:K10)</f>
        <v>0</v>
      </c>
      <c r="L11" s="73"/>
      <c r="M11" s="73">
        <f>SUM(M8:M10)</f>
        <v>679349190</v>
      </c>
      <c r="N11" s="73"/>
      <c r="O11" s="73">
        <f>SUM(O8:O10)</f>
        <v>5189166423</v>
      </c>
      <c r="P11" s="73"/>
      <c r="Q11" s="73">
        <f>SUM(Q8:Q10)</f>
        <v>10774</v>
      </c>
      <c r="R11" s="73"/>
      <c r="S11" s="73">
        <f>SUM(S8:S10)</f>
        <v>5189155649</v>
      </c>
    </row>
    <row r="12" spans="1:19" ht="28.5" thickTop="1" x14ac:dyDescent="0.65">
      <c r="E12" s="9" t="s">
        <v>39</v>
      </c>
      <c r="I12" s="23"/>
      <c r="M12" s="62"/>
    </row>
    <row r="13" spans="1:19" x14ac:dyDescent="0.65">
      <c r="I13" s="10"/>
      <c r="M13" s="62"/>
    </row>
    <row r="14" spans="1:19" x14ac:dyDescent="0.65">
      <c r="M14" s="62"/>
    </row>
    <row r="15" spans="1:19" x14ac:dyDescent="0.65">
      <c r="M15" s="62"/>
    </row>
    <row r="16" spans="1:19" x14ac:dyDescent="0.65">
      <c r="M16" s="62"/>
    </row>
    <row r="17" spans="13:13" x14ac:dyDescent="0.65">
      <c r="M17" s="62"/>
    </row>
    <row r="18" spans="13:13" x14ac:dyDescent="0.65">
      <c r="M18" s="62"/>
    </row>
    <row r="19" spans="13:13" x14ac:dyDescent="0.65">
      <c r="M19" s="62"/>
    </row>
    <row r="20" spans="13:13" x14ac:dyDescent="0.65">
      <c r="M20" s="62"/>
    </row>
    <row r="21" spans="13:13" x14ac:dyDescent="0.65">
      <c r="M21" s="62"/>
    </row>
    <row r="22" spans="13:13" x14ac:dyDescent="0.65">
      <c r="M22" s="62"/>
    </row>
    <row r="23" spans="13:13" x14ac:dyDescent="0.65">
      <c r="M23" s="62"/>
    </row>
    <row r="24" spans="13:13" x14ac:dyDescent="0.65">
      <c r="M24" s="62"/>
    </row>
    <row r="25" spans="13:13" x14ac:dyDescent="0.65">
      <c r="M25" s="62"/>
    </row>
    <row r="26" spans="13:13" x14ac:dyDescent="0.65">
      <c r="M26" s="62"/>
    </row>
    <row r="27" spans="13:13" x14ac:dyDescent="0.65">
      <c r="M27" s="62"/>
    </row>
    <row r="28" spans="13:13" x14ac:dyDescent="0.65">
      <c r="M28" s="62"/>
    </row>
    <row r="29" spans="13:13" x14ac:dyDescent="0.65">
      <c r="M29" s="62"/>
    </row>
    <row r="30" spans="13:13" x14ac:dyDescent="0.65">
      <c r="M30" s="62"/>
    </row>
    <row r="31" spans="13:13" x14ac:dyDescent="0.65">
      <c r="M31" s="62"/>
    </row>
    <row r="32" spans="13:13" x14ac:dyDescent="0.65">
      <c r="M32" s="62"/>
    </row>
    <row r="33" spans="13:13" x14ac:dyDescent="0.65">
      <c r="M33" s="62"/>
    </row>
    <row r="34" spans="13:13" x14ac:dyDescent="0.65">
      <c r="M34" s="62"/>
    </row>
    <row r="35" spans="13:13" x14ac:dyDescent="0.65">
      <c r="M35" s="62"/>
    </row>
    <row r="36" spans="13:13" x14ac:dyDescent="0.65">
      <c r="M36" s="62"/>
    </row>
    <row r="37" spans="13:13" x14ac:dyDescent="0.65">
      <c r="M37" s="62"/>
    </row>
    <row r="38" spans="13:13" x14ac:dyDescent="0.65">
      <c r="M38" s="62"/>
    </row>
  </sheetData>
  <mergeCells count="7">
    <mergeCell ref="A5:I5"/>
    <mergeCell ref="A2:S2"/>
    <mergeCell ref="A3:S3"/>
    <mergeCell ref="A4:S4"/>
    <mergeCell ref="O6:S6"/>
    <mergeCell ref="I6:M6"/>
    <mergeCell ref="A6:G6"/>
  </mergeCells>
  <pageMargins left="0.7" right="0.7" top="0.75" bottom="0.75" header="0.3" footer="0.3"/>
  <pageSetup paperSize="9" scale="5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39"/>
  <sheetViews>
    <sheetView rightToLeft="1" view="pageBreakPreview" topLeftCell="A6" zoomScale="60" zoomScaleNormal="100" workbookViewId="0">
      <selection activeCell="S21" sqref="S21"/>
    </sheetView>
  </sheetViews>
  <sheetFormatPr defaultColWidth="9.140625" defaultRowHeight="27.75" x14ac:dyDescent="0.65"/>
  <cols>
    <col min="1" max="1" width="40.42578125" style="9" bestFit="1" customWidth="1"/>
    <col min="2" max="2" width="1" style="9" customWidth="1"/>
    <col min="3" max="3" width="16.5703125" style="9" bestFit="1" customWidth="1"/>
    <col min="4" max="4" width="1" style="9" customWidth="1"/>
    <col min="5" max="5" width="18.7109375" style="9" customWidth="1"/>
    <col min="6" max="6" width="1" style="9" customWidth="1"/>
    <col min="7" max="7" width="15.42578125" style="9" customWidth="1"/>
    <col min="8" max="8" width="1" style="9" customWidth="1"/>
    <col min="9" max="9" width="22.28515625" style="9" bestFit="1" customWidth="1"/>
    <col min="10" max="10" width="1" style="9" customWidth="1"/>
    <col min="11" max="11" width="25.140625" style="9" customWidth="1"/>
    <col min="12" max="12" width="1" style="9" customWidth="1"/>
    <col min="13" max="13" width="23.28515625" style="9" bestFit="1" customWidth="1"/>
    <col min="14" max="14" width="1" style="9" customWidth="1"/>
    <col min="15" max="15" width="27" style="9" bestFit="1" customWidth="1"/>
    <col min="16" max="16" width="1" style="9" customWidth="1"/>
    <col min="17" max="17" width="20.7109375" style="9" customWidth="1"/>
    <col min="18" max="18" width="1" style="9" customWidth="1"/>
    <col min="19" max="19" width="23.85546875" style="9" customWidth="1"/>
    <col min="20" max="20" width="1" style="9" customWidth="1"/>
    <col min="21" max="21" width="9.140625" style="9" customWidth="1"/>
    <col min="22" max="16384" width="9.140625" style="9"/>
  </cols>
  <sheetData>
    <row r="2" spans="1:19" ht="30" x14ac:dyDescent="0.65">
      <c r="A2" s="136" t="s">
        <v>69</v>
      </c>
      <c r="B2" s="136"/>
      <c r="C2" s="136"/>
      <c r="D2" s="136"/>
      <c r="E2" s="136"/>
      <c r="F2" s="136"/>
      <c r="G2" s="136"/>
      <c r="H2" s="136"/>
      <c r="I2" s="136"/>
      <c r="J2" s="136"/>
      <c r="K2" s="136"/>
      <c r="L2" s="136"/>
      <c r="M2" s="136"/>
      <c r="N2" s="136"/>
      <c r="O2" s="136"/>
      <c r="P2" s="136"/>
      <c r="Q2" s="136"/>
      <c r="R2" s="136"/>
      <c r="S2" s="136"/>
    </row>
    <row r="3" spans="1:19" ht="30" x14ac:dyDescent="0.65">
      <c r="A3" s="136" t="s">
        <v>30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</row>
    <row r="4" spans="1:19" ht="30" x14ac:dyDescent="0.65">
      <c r="A4" s="136" t="str">
        <f>'جمع درآمدها'!A4:I4</f>
        <v>برای ماه منتهی به 1399/07/30</v>
      </c>
      <c r="B4" s="136"/>
      <c r="C4" s="136"/>
      <c r="D4" s="136"/>
      <c r="E4" s="136"/>
      <c r="F4" s="136"/>
      <c r="G4" s="136"/>
      <c r="H4" s="136"/>
      <c r="I4" s="136"/>
      <c r="J4" s="136"/>
      <c r="K4" s="136"/>
      <c r="L4" s="136"/>
      <c r="M4" s="136"/>
      <c r="N4" s="136"/>
      <c r="O4" s="136"/>
      <c r="P4" s="136"/>
      <c r="Q4" s="136"/>
      <c r="R4" s="136"/>
      <c r="S4" s="136"/>
    </row>
    <row r="5" spans="1:19" ht="30" x14ac:dyDescent="0.6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</row>
    <row r="6" spans="1:19" ht="36" x14ac:dyDescent="0.65">
      <c r="A6" s="142" t="s">
        <v>79</v>
      </c>
      <c r="B6" s="142"/>
      <c r="C6" s="142"/>
      <c r="D6" s="142"/>
      <c r="E6" s="142"/>
      <c r="F6" s="142"/>
      <c r="G6" s="142"/>
      <c r="H6" s="142"/>
      <c r="I6" s="142"/>
      <c r="J6" s="142"/>
      <c r="K6" s="142"/>
      <c r="L6" s="142"/>
      <c r="M6" s="142"/>
      <c r="N6" s="142"/>
      <c r="O6" s="142"/>
    </row>
    <row r="7" spans="1:19" ht="30.75" thickBot="1" x14ac:dyDescent="0.7">
      <c r="A7" s="141" t="s">
        <v>3</v>
      </c>
      <c r="C7" s="140" t="s">
        <v>40</v>
      </c>
      <c r="D7" s="140" t="s">
        <v>40</v>
      </c>
      <c r="E7" s="140" t="s">
        <v>40</v>
      </c>
      <c r="F7" s="140" t="s">
        <v>40</v>
      </c>
      <c r="G7" s="140" t="s">
        <v>40</v>
      </c>
      <c r="I7" s="140" t="str">
        <f>'سود اوراق بهادار و سپرده بانکی '!I6:M6</f>
        <v>طی مهر ماه</v>
      </c>
      <c r="J7" s="140" t="s">
        <v>32</v>
      </c>
      <c r="K7" s="140" t="s">
        <v>32</v>
      </c>
      <c r="L7" s="140" t="s">
        <v>32</v>
      </c>
      <c r="M7" s="140" t="s">
        <v>32</v>
      </c>
      <c r="O7" s="140" t="str">
        <f>'سود اوراق بهادار و سپرده بانکی '!O6:S6</f>
        <v>از ابتدای سال مالی تا پایان مهر ماه</v>
      </c>
      <c r="P7" s="140" t="s">
        <v>33</v>
      </c>
      <c r="Q7" s="140" t="s">
        <v>33</v>
      </c>
      <c r="R7" s="140" t="s">
        <v>33</v>
      </c>
      <c r="S7" s="140" t="s">
        <v>33</v>
      </c>
    </row>
    <row r="8" spans="1:19" s="17" customFormat="1" ht="90" x14ac:dyDescent="0.65">
      <c r="A8" s="141" t="s">
        <v>3</v>
      </c>
      <c r="C8" s="86" t="s">
        <v>41</v>
      </c>
      <c r="E8" s="86" t="s">
        <v>42</v>
      </c>
      <c r="G8" s="86" t="s">
        <v>43</v>
      </c>
      <c r="I8" s="86" t="s">
        <v>44</v>
      </c>
      <c r="K8" s="86" t="s">
        <v>37</v>
      </c>
      <c r="M8" s="86" t="s">
        <v>45</v>
      </c>
      <c r="O8" s="86" t="s">
        <v>44</v>
      </c>
      <c r="Q8" s="86" t="s">
        <v>37</v>
      </c>
      <c r="S8" s="86" t="s">
        <v>45</v>
      </c>
    </row>
    <row r="9" spans="1:19" s="17" customFormat="1" x14ac:dyDescent="0.65">
      <c r="A9" s="10" t="s">
        <v>96</v>
      </c>
      <c r="B9" s="10"/>
      <c r="C9" s="10" t="s">
        <v>181</v>
      </c>
      <c r="D9" s="10"/>
      <c r="E9" s="21">
        <v>1000000</v>
      </c>
      <c r="F9" s="10"/>
      <c r="G9" s="21">
        <v>140</v>
      </c>
      <c r="H9" s="10"/>
      <c r="I9" s="21">
        <v>140000000</v>
      </c>
      <c r="J9" s="10"/>
      <c r="K9" s="21">
        <v>5437788</v>
      </c>
      <c r="L9" s="10"/>
      <c r="M9" s="65">
        <v>134562212</v>
      </c>
      <c r="N9" s="10"/>
      <c r="O9" s="21">
        <v>140000000</v>
      </c>
      <c r="P9" s="10"/>
      <c r="Q9" s="21">
        <v>5437788</v>
      </c>
      <c r="R9" s="10"/>
      <c r="S9" s="21">
        <v>134562212</v>
      </c>
    </row>
    <row r="10" spans="1:19" s="17" customFormat="1" x14ac:dyDescent="0.65">
      <c r="A10" s="10" t="s">
        <v>92</v>
      </c>
      <c r="B10" s="10"/>
      <c r="C10" s="10" t="s">
        <v>122</v>
      </c>
      <c r="D10" s="10"/>
      <c r="E10" s="21">
        <v>9000000</v>
      </c>
      <c r="F10" s="10"/>
      <c r="G10" s="21">
        <v>490</v>
      </c>
      <c r="H10" s="10"/>
      <c r="I10" s="21">
        <v>0</v>
      </c>
      <c r="J10" s="10"/>
      <c r="K10" s="21">
        <v>0</v>
      </c>
      <c r="L10" s="10"/>
      <c r="M10" s="65">
        <v>0</v>
      </c>
      <c r="N10" s="10"/>
      <c r="O10" s="21">
        <v>4410000000</v>
      </c>
      <c r="P10" s="10"/>
      <c r="Q10" s="21">
        <v>0</v>
      </c>
      <c r="R10" s="10"/>
      <c r="S10" s="21">
        <v>4410000000</v>
      </c>
    </row>
    <row r="11" spans="1:19" s="17" customFormat="1" x14ac:dyDescent="0.65">
      <c r="A11" s="10" t="s">
        <v>87</v>
      </c>
      <c r="B11" s="10"/>
      <c r="C11" s="10" t="s">
        <v>139</v>
      </c>
      <c r="D11" s="10"/>
      <c r="E11" s="21">
        <v>6000000</v>
      </c>
      <c r="F11" s="10"/>
      <c r="G11" s="21">
        <v>200</v>
      </c>
      <c r="H11" s="10"/>
      <c r="I11" s="21">
        <v>0</v>
      </c>
      <c r="J11" s="10"/>
      <c r="K11" s="21">
        <v>0</v>
      </c>
      <c r="L11" s="10"/>
      <c r="M11" s="65">
        <v>0</v>
      </c>
      <c r="N11" s="10"/>
      <c r="O11" s="21">
        <v>1200000000</v>
      </c>
      <c r="P11" s="10"/>
      <c r="Q11" s="21">
        <v>0</v>
      </c>
      <c r="R11" s="10"/>
      <c r="S11" s="21">
        <v>1200000000</v>
      </c>
    </row>
    <row r="12" spans="1:19" s="17" customFormat="1" x14ac:dyDescent="0.65">
      <c r="A12" s="10" t="s">
        <v>132</v>
      </c>
      <c r="B12" s="10"/>
      <c r="C12" s="10" t="s">
        <v>152</v>
      </c>
      <c r="D12" s="10"/>
      <c r="E12" s="21">
        <v>3000000</v>
      </c>
      <c r="F12" s="10"/>
      <c r="G12" s="21">
        <v>500</v>
      </c>
      <c r="H12" s="10"/>
      <c r="I12" s="21">
        <v>0</v>
      </c>
      <c r="J12" s="10"/>
      <c r="K12" s="21">
        <v>0</v>
      </c>
      <c r="L12" s="10"/>
      <c r="M12" s="65">
        <v>0</v>
      </c>
      <c r="N12" s="10"/>
      <c r="O12" s="21">
        <v>1500000000</v>
      </c>
      <c r="P12" s="10"/>
      <c r="Q12" s="21">
        <v>138059701</v>
      </c>
      <c r="R12" s="10"/>
      <c r="S12" s="21">
        <v>1361940299</v>
      </c>
    </row>
    <row r="13" spans="1:19" s="17" customFormat="1" x14ac:dyDescent="0.65">
      <c r="A13" s="10" t="s">
        <v>126</v>
      </c>
      <c r="B13" s="10"/>
      <c r="C13" s="10" t="s">
        <v>140</v>
      </c>
      <c r="D13" s="10"/>
      <c r="E13" s="21">
        <v>1300000</v>
      </c>
      <c r="F13" s="10"/>
      <c r="G13" s="21">
        <v>900</v>
      </c>
      <c r="H13" s="10"/>
      <c r="I13" s="21">
        <v>0</v>
      </c>
      <c r="J13" s="10"/>
      <c r="K13" s="21">
        <v>0</v>
      </c>
      <c r="L13" s="10"/>
      <c r="M13" s="65">
        <v>0</v>
      </c>
      <c r="N13" s="10"/>
      <c r="O13" s="21">
        <v>1170000000</v>
      </c>
      <c r="P13" s="10"/>
      <c r="Q13" s="21">
        <v>61499027</v>
      </c>
      <c r="R13" s="10"/>
      <c r="S13" s="21">
        <v>1108500973</v>
      </c>
    </row>
    <row r="14" spans="1:19" s="17" customFormat="1" x14ac:dyDescent="0.65">
      <c r="A14" s="10" t="s">
        <v>102</v>
      </c>
      <c r="B14" s="10"/>
      <c r="C14" s="10" t="s">
        <v>131</v>
      </c>
      <c r="D14" s="10"/>
      <c r="E14" s="21">
        <v>14000000</v>
      </c>
      <c r="F14" s="10"/>
      <c r="G14" s="21">
        <v>26</v>
      </c>
      <c r="H14" s="10"/>
      <c r="I14" s="21">
        <v>0</v>
      </c>
      <c r="J14" s="10"/>
      <c r="K14" s="21">
        <v>0</v>
      </c>
      <c r="L14" s="10"/>
      <c r="M14" s="65">
        <v>0</v>
      </c>
      <c r="N14" s="10"/>
      <c r="O14" s="21">
        <v>364000000</v>
      </c>
      <c r="P14" s="10"/>
      <c r="Q14" s="21">
        <v>0</v>
      </c>
      <c r="R14" s="10"/>
      <c r="S14" s="21">
        <v>364000000</v>
      </c>
    </row>
    <row r="15" spans="1:19" s="17" customFormat="1" x14ac:dyDescent="0.65">
      <c r="A15" s="10" t="s">
        <v>104</v>
      </c>
      <c r="B15" s="10"/>
      <c r="C15" s="10" t="s">
        <v>141</v>
      </c>
      <c r="D15" s="10"/>
      <c r="E15" s="21">
        <v>4200000</v>
      </c>
      <c r="F15" s="10"/>
      <c r="G15" s="21">
        <v>710</v>
      </c>
      <c r="H15" s="10"/>
      <c r="I15" s="21">
        <v>0</v>
      </c>
      <c r="J15" s="10"/>
      <c r="K15" s="21">
        <v>0</v>
      </c>
      <c r="L15" s="10"/>
      <c r="M15" s="65">
        <v>0</v>
      </c>
      <c r="N15" s="10"/>
      <c r="O15" s="21">
        <v>2982000000</v>
      </c>
      <c r="P15" s="10"/>
      <c r="Q15" s="21">
        <v>208929936</v>
      </c>
      <c r="R15" s="10"/>
      <c r="S15" s="21">
        <v>2773070064</v>
      </c>
    </row>
    <row r="16" spans="1:19" s="17" customFormat="1" x14ac:dyDescent="0.65">
      <c r="A16" s="10" t="s">
        <v>90</v>
      </c>
      <c r="B16" s="10"/>
      <c r="C16" s="10" t="s">
        <v>146</v>
      </c>
      <c r="D16" s="10"/>
      <c r="E16" s="21">
        <v>2400000</v>
      </c>
      <c r="F16" s="10"/>
      <c r="G16" s="21">
        <v>3700</v>
      </c>
      <c r="H16" s="10"/>
      <c r="I16" s="21">
        <v>0</v>
      </c>
      <c r="J16" s="10"/>
      <c r="K16" s="21">
        <v>0</v>
      </c>
      <c r="L16" s="10"/>
      <c r="M16" s="65">
        <v>0</v>
      </c>
      <c r="N16" s="10"/>
      <c r="O16" s="21">
        <v>8880000000</v>
      </c>
      <c r="P16" s="10"/>
      <c r="Q16" s="21">
        <v>896748768</v>
      </c>
      <c r="R16" s="10"/>
      <c r="S16" s="21">
        <v>7983251232</v>
      </c>
    </row>
    <row r="17" spans="1:19" s="17" customFormat="1" x14ac:dyDescent="0.65">
      <c r="A17" s="10" t="s">
        <v>93</v>
      </c>
      <c r="B17" s="10"/>
      <c r="C17" s="10" t="s">
        <v>128</v>
      </c>
      <c r="D17" s="10"/>
      <c r="E17" s="21">
        <v>11000000</v>
      </c>
      <c r="F17" s="10"/>
      <c r="G17" s="21">
        <v>1000</v>
      </c>
      <c r="H17" s="10"/>
      <c r="I17" s="21">
        <v>0</v>
      </c>
      <c r="J17" s="10"/>
      <c r="K17" s="21">
        <v>0</v>
      </c>
      <c r="L17" s="10"/>
      <c r="M17" s="65">
        <v>0</v>
      </c>
      <c r="N17" s="10"/>
      <c r="O17" s="21">
        <v>11000000000</v>
      </c>
      <c r="P17" s="10"/>
      <c r="Q17" s="21">
        <v>809644670</v>
      </c>
      <c r="R17" s="10"/>
      <c r="S17" s="21">
        <v>10190355330</v>
      </c>
    </row>
    <row r="18" spans="1:19" s="17" customFormat="1" x14ac:dyDescent="0.65">
      <c r="A18" s="10" t="s">
        <v>98</v>
      </c>
      <c r="B18" s="10"/>
      <c r="C18" s="10" t="s">
        <v>157</v>
      </c>
      <c r="D18" s="10"/>
      <c r="E18" s="21">
        <v>1400000</v>
      </c>
      <c r="F18" s="10"/>
      <c r="G18" s="21">
        <v>1600</v>
      </c>
      <c r="H18" s="10"/>
      <c r="I18" s="21">
        <v>2240000000</v>
      </c>
      <c r="J18" s="10"/>
      <c r="K18" s="21">
        <v>319624193</v>
      </c>
      <c r="L18" s="10"/>
      <c r="M18" s="65">
        <v>1920375807</v>
      </c>
      <c r="N18" s="10"/>
      <c r="O18" s="21">
        <v>2240000000</v>
      </c>
      <c r="P18" s="10"/>
      <c r="Q18" s="21">
        <v>319624193</v>
      </c>
      <c r="R18" s="10"/>
      <c r="S18" s="21">
        <v>1920375807</v>
      </c>
    </row>
    <row r="19" spans="1:19" s="17" customFormat="1" x14ac:dyDescent="0.65">
      <c r="A19" s="10" t="s">
        <v>125</v>
      </c>
      <c r="B19" s="10"/>
      <c r="C19" s="10" t="s">
        <v>142</v>
      </c>
      <c r="D19" s="10"/>
      <c r="E19" s="21">
        <v>3000000</v>
      </c>
      <c r="F19" s="10"/>
      <c r="G19" s="21">
        <v>300</v>
      </c>
      <c r="H19" s="10"/>
      <c r="I19" s="21">
        <v>0</v>
      </c>
      <c r="J19" s="10"/>
      <c r="K19" s="21">
        <v>0</v>
      </c>
      <c r="L19" s="10"/>
      <c r="M19" s="65">
        <v>0</v>
      </c>
      <c r="N19" s="10"/>
      <c r="O19" s="21">
        <v>900000000</v>
      </c>
      <c r="P19" s="10"/>
      <c r="Q19" s="21">
        <v>59309021</v>
      </c>
      <c r="R19" s="10"/>
      <c r="S19" s="21">
        <v>840690979</v>
      </c>
    </row>
    <row r="20" spans="1:19" ht="28.5" thickBot="1" x14ac:dyDescent="0.7">
      <c r="E20" s="20">
        <f>SUM(E9:E19)</f>
        <v>56300000</v>
      </c>
      <c r="F20" s="20">
        <f>SUM(F9:F19)</f>
        <v>0</v>
      </c>
      <c r="G20" s="20">
        <f>SUM(G9:G19)</f>
        <v>9566</v>
      </c>
      <c r="H20" s="20">
        <f>SUM(H9:H19)</f>
        <v>0</v>
      </c>
      <c r="I20" s="20">
        <f>SUM(I9:I19)</f>
        <v>2380000000</v>
      </c>
      <c r="J20" s="20">
        <f>SUM(J9:J19)</f>
        <v>0</v>
      </c>
      <c r="K20" s="20">
        <f>SUM(K9:K19)</f>
        <v>325061981</v>
      </c>
      <c r="L20" s="20">
        <f>SUM(L9:L19)</f>
        <v>0</v>
      </c>
      <c r="M20" s="20">
        <f>SUM(M9:M19)</f>
        <v>2054938019</v>
      </c>
      <c r="N20" s="20">
        <f>SUM(N9:N19)</f>
        <v>0</v>
      </c>
      <c r="O20" s="20">
        <f>SUM(O9:O19)</f>
        <v>34786000000</v>
      </c>
      <c r="P20" s="20">
        <f>SUM(P9:P19)</f>
        <v>0</v>
      </c>
      <c r="Q20" s="20">
        <f>SUM(Q9:Q19)</f>
        <v>2499253104</v>
      </c>
      <c r="R20" s="20">
        <f>SUM(R9:R19)</f>
        <v>0</v>
      </c>
      <c r="S20" s="20">
        <f>SUM(S9:S19)</f>
        <v>32286746896</v>
      </c>
    </row>
    <row r="21" spans="1:19" ht="30.75" thickTop="1" x14ac:dyDescent="0.75">
      <c r="A21" s="13"/>
      <c r="E21" s="19"/>
      <c r="G21" s="19"/>
      <c r="I21" s="19"/>
      <c r="K21" s="19"/>
      <c r="M21" s="62"/>
      <c r="O21" s="19"/>
      <c r="Q21" s="19"/>
      <c r="S21" s="19"/>
    </row>
    <row r="22" spans="1:19" ht="30" x14ac:dyDescent="0.75">
      <c r="A22" s="13"/>
      <c r="E22" s="19"/>
      <c r="G22" s="19"/>
      <c r="I22" s="19"/>
      <c r="K22" s="19"/>
      <c r="M22" s="62"/>
      <c r="O22" s="19"/>
      <c r="Q22" s="19"/>
      <c r="S22" s="19"/>
    </row>
    <row r="23" spans="1:19" ht="30" x14ac:dyDescent="0.75">
      <c r="A23" s="13"/>
      <c r="E23" s="21"/>
      <c r="F23" s="10"/>
      <c r="G23" s="21"/>
      <c r="H23" s="10"/>
      <c r="I23" s="21"/>
      <c r="J23" s="10"/>
      <c r="K23" s="21"/>
      <c r="L23" s="10"/>
      <c r="M23" s="65"/>
      <c r="N23" s="10"/>
      <c r="O23" s="21"/>
      <c r="P23" s="10"/>
      <c r="Q23" s="21"/>
      <c r="R23" s="10"/>
      <c r="S23" s="21"/>
    </row>
    <row r="24" spans="1:19" ht="30" x14ac:dyDescent="0.75">
      <c r="A24" s="13"/>
      <c r="E24" s="19"/>
      <c r="G24" s="19"/>
      <c r="I24" s="19"/>
      <c r="K24" s="19"/>
      <c r="M24" s="62"/>
      <c r="O24" s="19"/>
      <c r="Q24" s="19"/>
      <c r="S24" s="19"/>
    </row>
    <row r="25" spans="1:19" ht="30" x14ac:dyDescent="0.75">
      <c r="A25" s="13"/>
      <c r="E25" s="19"/>
      <c r="G25" s="19"/>
      <c r="I25" s="19"/>
      <c r="K25" s="19"/>
      <c r="M25" s="62"/>
      <c r="O25" s="19"/>
      <c r="Q25" s="19"/>
      <c r="S25" s="19"/>
    </row>
    <row r="26" spans="1:19" x14ac:dyDescent="0.65">
      <c r="E26" s="21"/>
      <c r="F26" s="10"/>
      <c r="G26" s="10"/>
      <c r="H26" s="10"/>
      <c r="I26" s="10"/>
      <c r="J26" s="10"/>
      <c r="K26" s="10"/>
      <c r="L26" s="10"/>
      <c r="M26" s="65"/>
      <c r="N26" s="10"/>
      <c r="O26" s="21"/>
      <c r="P26" s="10"/>
      <c r="Q26" s="21"/>
      <c r="R26" s="10"/>
      <c r="S26" s="21"/>
    </row>
    <row r="27" spans="1:19" x14ac:dyDescent="0.65">
      <c r="M27" s="62"/>
    </row>
    <row r="28" spans="1:19" x14ac:dyDescent="0.65">
      <c r="M28" s="62"/>
    </row>
    <row r="29" spans="1:19" x14ac:dyDescent="0.65">
      <c r="M29" s="62"/>
    </row>
    <row r="30" spans="1:19" x14ac:dyDescent="0.65">
      <c r="M30" s="62"/>
    </row>
    <row r="31" spans="1:19" x14ac:dyDescent="0.65">
      <c r="M31" s="62"/>
    </row>
    <row r="32" spans="1:19" x14ac:dyDescent="0.65">
      <c r="M32" s="62"/>
    </row>
    <row r="33" spans="13:13" x14ac:dyDescent="0.65">
      <c r="M33" s="62"/>
    </row>
    <row r="34" spans="13:13" x14ac:dyDescent="0.65">
      <c r="M34" s="62"/>
    </row>
    <row r="35" spans="13:13" x14ac:dyDescent="0.65">
      <c r="M35" s="62"/>
    </row>
    <row r="36" spans="13:13" x14ac:dyDescent="0.65">
      <c r="M36" s="62"/>
    </row>
    <row r="37" spans="13:13" x14ac:dyDescent="0.65">
      <c r="M37" s="62"/>
    </row>
    <row r="38" spans="13:13" x14ac:dyDescent="0.65">
      <c r="M38" s="62"/>
    </row>
    <row r="39" spans="13:13" x14ac:dyDescent="0.65">
      <c r="M39" s="62"/>
    </row>
  </sheetData>
  <mergeCells count="8">
    <mergeCell ref="A2:S2"/>
    <mergeCell ref="A3:S3"/>
    <mergeCell ref="A4:S4"/>
    <mergeCell ref="A7:A8"/>
    <mergeCell ref="C7:G7"/>
    <mergeCell ref="O7:S7"/>
    <mergeCell ref="I7:M7"/>
    <mergeCell ref="A6:O6"/>
  </mergeCells>
  <pageMargins left="0.7" right="0.7" top="0.75" bottom="0.75" header="0.3" footer="0.3"/>
  <pageSetup paperSize="9" scale="54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2"/>
  <sheetViews>
    <sheetView rightToLeft="1" view="pageBreakPreview" topLeftCell="A42" zoomScale="50" zoomScaleNormal="100" zoomScaleSheetLayoutView="50" workbookViewId="0">
      <selection activeCell="G55" sqref="G55"/>
    </sheetView>
  </sheetViews>
  <sheetFormatPr defaultColWidth="9.140625" defaultRowHeight="27.75" x14ac:dyDescent="0.65"/>
  <cols>
    <col min="1" max="1" width="43" style="9" customWidth="1"/>
    <col min="2" max="2" width="1" style="9" customWidth="1"/>
    <col min="3" max="3" width="21.140625" style="9" bestFit="1" customWidth="1"/>
    <col min="4" max="4" width="1" style="9" customWidth="1"/>
    <col min="5" max="5" width="29.85546875" style="9" bestFit="1" customWidth="1"/>
    <col min="6" max="6" width="1" style="9" customWidth="1"/>
    <col min="7" max="7" width="33.42578125" style="9" customWidth="1"/>
    <col min="8" max="8" width="1" style="9" customWidth="1"/>
    <col min="9" max="9" width="28.85546875" style="9" customWidth="1"/>
    <col min="10" max="10" width="1" style="9" customWidth="1"/>
    <col min="11" max="11" width="21.7109375" style="9" customWidth="1"/>
    <col min="12" max="12" width="1" style="9" customWidth="1"/>
    <col min="13" max="13" width="30.85546875" style="9" customWidth="1"/>
    <col min="14" max="14" width="1" style="9" customWidth="1"/>
    <col min="15" max="15" width="32.5703125" style="9" bestFit="1" customWidth="1"/>
    <col min="16" max="16" width="1" style="9" customWidth="1"/>
    <col min="17" max="17" width="30.5703125" style="44" customWidth="1"/>
    <col min="18" max="18" width="1" style="9" customWidth="1"/>
    <col min="19" max="19" width="9.140625" style="9" customWidth="1"/>
    <col min="20" max="16384" width="9.140625" style="9"/>
  </cols>
  <sheetData>
    <row r="1" spans="1:17" s="16" customFormat="1" ht="33.75" x14ac:dyDescent="0.8">
      <c r="Q1" s="77"/>
    </row>
    <row r="2" spans="1:17" s="104" customFormat="1" ht="42.75" x14ac:dyDescent="0.95">
      <c r="A2" s="143" t="s">
        <v>69</v>
      </c>
      <c r="B2" s="143"/>
      <c r="C2" s="143"/>
      <c r="D2" s="143"/>
      <c r="E2" s="143"/>
      <c r="F2" s="143"/>
      <c r="G2" s="143"/>
      <c r="H2" s="143"/>
      <c r="I2" s="143"/>
      <c r="J2" s="143"/>
      <c r="K2" s="143"/>
      <c r="L2" s="143"/>
      <c r="M2" s="143"/>
      <c r="N2" s="143"/>
      <c r="O2" s="143"/>
      <c r="P2" s="143"/>
      <c r="Q2" s="143"/>
    </row>
    <row r="3" spans="1:17" s="104" customFormat="1" ht="42.75" x14ac:dyDescent="0.95">
      <c r="A3" s="143" t="s">
        <v>30</v>
      </c>
      <c r="B3" s="143"/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  <c r="N3" s="143"/>
      <c r="O3" s="143"/>
      <c r="P3" s="143"/>
      <c r="Q3" s="143"/>
    </row>
    <row r="4" spans="1:17" s="104" customFormat="1" ht="42.75" x14ac:dyDescent="0.95">
      <c r="A4" s="143" t="str">
        <f>'درآمد سود سهام '!A4:S4</f>
        <v>برای ماه منتهی به 1399/07/30</v>
      </c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  <c r="Q4" s="143"/>
    </row>
    <row r="5" spans="1:17" s="16" customFormat="1" ht="36" x14ac:dyDescent="0.8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78"/>
    </row>
    <row r="6" spans="1:17" ht="40.5" x14ac:dyDescent="0.65">
      <c r="A6" s="144" t="s">
        <v>80</v>
      </c>
      <c r="B6" s="144"/>
      <c r="C6" s="144"/>
      <c r="D6" s="144"/>
      <c r="E6" s="144"/>
      <c r="F6" s="144"/>
      <c r="G6" s="144"/>
      <c r="H6" s="144"/>
      <c r="I6" s="144"/>
    </row>
    <row r="7" spans="1:17" s="88" customFormat="1" ht="34.5" thickBot="1" x14ac:dyDescent="0.8">
      <c r="A7" s="130" t="s">
        <v>3</v>
      </c>
      <c r="C7" s="128" t="s">
        <v>159</v>
      </c>
      <c r="D7" s="128" t="s">
        <v>32</v>
      </c>
      <c r="E7" s="128" t="s">
        <v>32</v>
      </c>
      <c r="F7" s="128" t="s">
        <v>32</v>
      </c>
      <c r="G7" s="128" t="s">
        <v>32</v>
      </c>
      <c r="H7" s="128" t="s">
        <v>32</v>
      </c>
      <c r="I7" s="128" t="s">
        <v>32</v>
      </c>
      <c r="K7" s="128" t="s">
        <v>158</v>
      </c>
      <c r="L7" s="128" t="s">
        <v>33</v>
      </c>
      <c r="M7" s="128" t="s">
        <v>33</v>
      </c>
      <c r="N7" s="128" t="s">
        <v>33</v>
      </c>
      <c r="O7" s="128" t="s">
        <v>33</v>
      </c>
      <c r="P7" s="128" t="s">
        <v>33</v>
      </c>
      <c r="Q7" s="128" t="s">
        <v>33</v>
      </c>
    </row>
    <row r="8" spans="1:17" s="105" customFormat="1" ht="66" customHeight="1" thickBot="1" x14ac:dyDescent="0.8">
      <c r="A8" s="128" t="s">
        <v>3</v>
      </c>
      <c r="C8" s="106" t="s">
        <v>7</v>
      </c>
      <c r="E8" s="106" t="s">
        <v>46</v>
      </c>
      <c r="G8" s="106" t="s">
        <v>47</v>
      </c>
      <c r="I8" s="106" t="s">
        <v>49</v>
      </c>
      <c r="K8" s="106" t="s">
        <v>7</v>
      </c>
      <c r="M8" s="106" t="s">
        <v>46</v>
      </c>
      <c r="O8" s="106" t="s">
        <v>47</v>
      </c>
      <c r="Q8" s="107" t="s">
        <v>49</v>
      </c>
    </row>
    <row r="9" spans="1:17" s="88" customFormat="1" ht="40.5" customHeight="1" x14ac:dyDescent="0.75">
      <c r="A9" s="88" t="s">
        <v>134</v>
      </c>
      <c r="C9" s="101">
        <v>554101</v>
      </c>
      <c r="E9" s="101">
        <v>79040792633</v>
      </c>
      <c r="G9" s="101">
        <v>78618543180</v>
      </c>
      <c r="I9" s="98">
        <v>422249453</v>
      </c>
      <c r="K9" s="101">
        <v>1124101</v>
      </c>
      <c r="M9" s="101">
        <v>159581198176</v>
      </c>
      <c r="O9" s="101">
        <v>159496002740</v>
      </c>
      <c r="Q9" s="108">
        <v>85195436</v>
      </c>
    </row>
    <row r="10" spans="1:17" s="88" customFormat="1" ht="40.5" customHeight="1" x14ac:dyDescent="0.75">
      <c r="A10" s="88" t="s">
        <v>145</v>
      </c>
      <c r="C10" s="101">
        <v>300000</v>
      </c>
      <c r="E10" s="101">
        <v>5168066026</v>
      </c>
      <c r="G10" s="101">
        <v>7987363403</v>
      </c>
      <c r="I10" s="98">
        <v>-2819297377</v>
      </c>
      <c r="K10" s="101">
        <v>300000</v>
      </c>
      <c r="M10" s="101">
        <v>5168066026</v>
      </c>
      <c r="O10" s="101">
        <v>7987363403</v>
      </c>
      <c r="Q10" s="108">
        <v>-2819297377</v>
      </c>
    </row>
    <row r="11" spans="1:17" s="88" customFormat="1" ht="40.5" customHeight="1" x14ac:dyDescent="0.75">
      <c r="A11" s="88" t="s">
        <v>104</v>
      </c>
      <c r="C11" s="101">
        <v>510000</v>
      </c>
      <c r="E11" s="101">
        <v>16719463806</v>
      </c>
      <c r="G11" s="101">
        <v>26588894753</v>
      </c>
      <c r="I11" s="98">
        <v>-9869430947</v>
      </c>
      <c r="K11" s="101">
        <v>1990000</v>
      </c>
      <c r="M11" s="101">
        <v>71083366412</v>
      </c>
      <c r="O11" s="101">
        <v>77336819346</v>
      </c>
      <c r="Q11" s="108">
        <v>-6253452934</v>
      </c>
    </row>
    <row r="12" spans="1:17" s="88" customFormat="1" ht="40.5" customHeight="1" x14ac:dyDescent="0.75">
      <c r="A12" s="88" t="s">
        <v>114</v>
      </c>
      <c r="C12" s="101">
        <v>200000</v>
      </c>
      <c r="E12" s="101">
        <v>6927534584</v>
      </c>
      <c r="G12" s="101">
        <v>15937446967</v>
      </c>
      <c r="I12" s="98">
        <v>-9009912383</v>
      </c>
      <c r="K12" s="101">
        <v>7100000</v>
      </c>
      <c r="M12" s="101">
        <v>309143665139</v>
      </c>
      <c r="O12" s="101">
        <v>222308806844</v>
      </c>
      <c r="Q12" s="108">
        <v>86834858295</v>
      </c>
    </row>
    <row r="13" spans="1:17" s="88" customFormat="1" ht="40.5" customHeight="1" x14ac:dyDescent="0.75">
      <c r="A13" s="88" t="s">
        <v>133</v>
      </c>
      <c r="C13" s="101">
        <v>500000</v>
      </c>
      <c r="E13" s="101">
        <v>7837948366</v>
      </c>
      <c r="G13" s="101">
        <v>11533459523</v>
      </c>
      <c r="I13" s="98">
        <v>-3695511157</v>
      </c>
      <c r="K13" s="101">
        <v>650000</v>
      </c>
      <c r="M13" s="101">
        <v>10302198426</v>
      </c>
      <c r="O13" s="101">
        <v>14993497375</v>
      </c>
      <c r="Q13" s="108">
        <v>-4691298949</v>
      </c>
    </row>
    <row r="14" spans="1:17" s="88" customFormat="1" ht="40.5" customHeight="1" x14ac:dyDescent="0.75">
      <c r="A14" s="88" t="s">
        <v>102</v>
      </c>
      <c r="C14" s="101">
        <v>9000000</v>
      </c>
      <c r="E14" s="101">
        <v>55281379235</v>
      </c>
      <c r="G14" s="101">
        <v>33865470555</v>
      </c>
      <c r="I14" s="98">
        <v>21415908680</v>
      </c>
      <c r="K14" s="101">
        <v>13972001</v>
      </c>
      <c r="M14" s="101">
        <v>118172239108</v>
      </c>
      <c r="O14" s="101">
        <v>68992148812</v>
      </c>
      <c r="Q14" s="108">
        <v>49180090296</v>
      </c>
    </row>
    <row r="15" spans="1:17" s="88" customFormat="1" ht="40.5" customHeight="1" x14ac:dyDescent="0.75">
      <c r="A15" s="88" t="s">
        <v>87</v>
      </c>
      <c r="C15" s="101">
        <v>560000</v>
      </c>
      <c r="E15" s="101">
        <v>34509146260</v>
      </c>
      <c r="G15" s="101">
        <v>15680551108</v>
      </c>
      <c r="I15" s="98">
        <v>18828595152</v>
      </c>
      <c r="K15" s="101">
        <v>2791353</v>
      </c>
      <c r="M15" s="101">
        <v>113453851921</v>
      </c>
      <c r="O15" s="101">
        <v>62228564329</v>
      </c>
      <c r="Q15" s="108">
        <v>51225287592</v>
      </c>
    </row>
    <row r="16" spans="1:17" s="88" customFormat="1" ht="40.5" customHeight="1" x14ac:dyDescent="0.75">
      <c r="A16" s="88" t="s">
        <v>93</v>
      </c>
      <c r="C16" s="101">
        <v>1480000</v>
      </c>
      <c r="E16" s="101">
        <v>33259322705</v>
      </c>
      <c r="G16" s="101">
        <v>25485304402</v>
      </c>
      <c r="I16" s="98">
        <v>7774018303</v>
      </c>
      <c r="K16" s="101">
        <v>7906599</v>
      </c>
      <c r="M16" s="101">
        <v>156616954064</v>
      </c>
      <c r="O16" s="101">
        <v>96528574835</v>
      </c>
      <c r="Q16" s="108">
        <v>60088379229</v>
      </c>
    </row>
    <row r="17" spans="1:17" s="88" customFormat="1" ht="40.5" customHeight="1" x14ac:dyDescent="0.75">
      <c r="A17" s="88" t="s">
        <v>98</v>
      </c>
      <c r="C17" s="101">
        <v>155000</v>
      </c>
      <c r="E17" s="101">
        <v>32065311675</v>
      </c>
      <c r="G17" s="101">
        <v>18242156163</v>
      </c>
      <c r="I17" s="98">
        <v>13823155512</v>
      </c>
      <c r="K17" s="101">
        <v>355000</v>
      </c>
      <c r="M17" s="101">
        <v>60279604056</v>
      </c>
      <c r="O17" s="101">
        <v>35441808397</v>
      </c>
      <c r="Q17" s="108">
        <v>24837795659</v>
      </c>
    </row>
    <row r="18" spans="1:17" s="88" customFormat="1" ht="40.5" customHeight="1" x14ac:dyDescent="0.75">
      <c r="A18" s="88" t="s">
        <v>177</v>
      </c>
      <c r="C18" s="101">
        <v>50000</v>
      </c>
      <c r="E18" s="101">
        <v>11644306358</v>
      </c>
      <c r="G18" s="101">
        <v>11410775909</v>
      </c>
      <c r="I18" s="98">
        <v>233530449</v>
      </c>
      <c r="K18" s="101">
        <v>50000</v>
      </c>
      <c r="M18" s="101">
        <v>11644306358</v>
      </c>
      <c r="O18" s="101">
        <v>11410775909</v>
      </c>
      <c r="Q18" s="108">
        <v>233530449</v>
      </c>
    </row>
    <row r="19" spans="1:17" s="88" customFormat="1" ht="40.5" customHeight="1" x14ac:dyDescent="0.75">
      <c r="A19" s="88" t="s">
        <v>132</v>
      </c>
      <c r="C19" s="101">
        <v>500000</v>
      </c>
      <c r="E19" s="101">
        <v>14920690559</v>
      </c>
      <c r="G19" s="101">
        <v>28630611423</v>
      </c>
      <c r="I19" s="98">
        <v>-13709920864</v>
      </c>
      <c r="K19" s="101">
        <v>500000</v>
      </c>
      <c r="M19" s="101">
        <v>14920690559</v>
      </c>
      <c r="O19" s="101">
        <v>28630611423</v>
      </c>
      <c r="Q19" s="108">
        <v>-13709920864</v>
      </c>
    </row>
    <row r="20" spans="1:17" s="88" customFormat="1" ht="40.5" customHeight="1" x14ac:dyDescent="0.75">
      <c r="A20" s="88" t="s">
        <v>126</v>
      </c>
      <c r="C20" s="101">
        <v>100000</v>
      </c>
      <c r="E20" s="101">
        <v>1627248442</v>
      </c>
      <c r="G20" s="101">
        <v>2700102817</v>
      </c>
      <c r="I20" s="98">
        <v>-1072854375</v>
      </c>
      <c r="K20" s="101">
        <v>3545013</v>
      </c>
      <c r="M20" s="101">
        <v>87504621632</v>
      </c>
      <c r="O20" s="101">
        <v>98534891863</v>
      </c>
      <c r="Q20" s="108">
        <v>-11030270231</v>
      </c>
    </row>
    <row r="21" spans="1:17" s="88" customFormat="1" ht="40.5" customHeight="1" x14ac:dyDescent="0.75">
      <c r="A21" s="88" t="s">
        <v>95</v>
      </c>
      <c r="C21" s="101">
        <v>9000000</v>
      </c>
      <c r="E21" s="101">
        <v>159787609721</v>
      </c>
      <c r="G21" s="101">
        <v>190259040370</v>
      </c>
      <c r="I21" s="98">
        <v>-30471430649</v>
      </c>
      <c r="K21" s="101">
        <v>31872122</v>
      </c>
      <c r="M21" s="101">
        <v>503176239534</v>
      </c>
      <c r="O21" s="101">
        <v>300460112078</v>
      </c>
      <c r="Q21" s="108">
        <v>202716127456</v>
      </c>
    </row>
    <row r="22" spans="1:17" s="88" customFormat="1" ht="40.5" customHeight="1" x14ac:dyDescent="0.75">
      <c r="A22" s="88" t="s">
        <v>92</v>
      </c>
      <c r="C22" s="101">
        <v>13000000</v>
      </c>
      <c r="E22" s="101">
        <v>205603744534</v>
      </c>
      <c r="G22" s="101">
        <v>234680233610</v>
      </c>
      <c r="I22" s="98">
        <v>-29076489076</v>
      </c>
      <c r="K22" s="101">
        <v>29801568</v>
      </c>
      <c r="M22" s="101">
        <v>452213666693</v>
      </c>
      <c r="O22" s="101">
        <v>391130069303</v>
      </c>
      <c r="Q22" s="108">
        <v>61083597390</v>
      </c>
    </row>
    <row r="23" spans="1:17" s="88" customFormat="1" ht="40.5" customHeight="1" x14ac:dyDescent="0.75">
      <c r="A23" s="88" t="s">
        <v>144</v>
      </c>
      <c r="C23" s="101">
        <v>100000</v>
      </c>
      <c r="E23" s="101">
        <v>3571621706</v>
      </c>
      <c r="G23" s="101">
        <v>4443096435</v>
      </c>
      <c r="I23" s="98">
        <v>-871474729</v>
      </c>
      <c r="K23" s="101">
        <v>100000</v>
      </c>
      <c r="M23" s="101">
        <v>3571621706</v>
      </c>
      <c r="O23" s="101">
        <v>4443096435</v>
      </c>
      <c r="Q23" s="108">
        <v>-871474729</v>
      </c>
    </row>
    <row r="24" spans="1:17" s="88" customFormat="1" ht="40.5" customHeight="1" x14ac:dyDescent="0.75">
      <c r="A24" s="88" t="s">
        <v>135</v>
      </c>
      <c r="C24" s="101">
        <v>200000</v>
      </c>
      <c r="E24" s="101">
        <v>7787387738</v>
      </c>
      <c r="G24" s="101">
        <v>9165282361</v>
      </c>
      <c r="I24" s="98">
        <v>-1377894623</v>
      </c>
      <c r="K24" s="101">
        <v>2830195</v>
      </c>
      <c r="M24" s="101">
        <v>149288244901</v>
      </c>
      <c r="O24" s="101">
        <v>129697225576</v>
      </c>
      <c r="Q24" s="108">
        <v>19591019325</v>
      </c>
    </row>
    <row r="25" spans="1:17" s="88" customFormat="1" ht="40.5" customHeight="1" x14ac:dyDescent="0.75">
      <c r="A25" s="88" t="s">
        <v>96</v>
      </c>
      <c r="C25" s="101">
        <v>0</v>
      </c>
      <c r="E25" s="101">
        <v>0</v>
      </c>
      <c r="G25" s="101">
        <v>0</v>
      </c>
      <c r="I25" s="98">
        <v>0</v>
      </c>
      <c r="K25" s="101">
        <v>8400000</v>
      </c>
      <c r="M25" s="101">
        <v>421591101113</v>
      </c>
      <c r="O25" s="101">
        <v>207850958612</v>
      </c>
      <c r="Q25" s="108">
        <v>213740142501</v>
      </c>
    </row>
    <row r="26" spans="1:17" s="88" customFormat="1" ht="40.5" customHeight="1" x14ac:dyDescent="0.75">
      <c r="A26" s="88" t="s">
        <v>99</v>
      </c>
      <c r="C26" s="101">
        <v>0</v>
      </c>
      <c r="E26" s="101">
        <v>0</v>
      </c>
      <c r="G26" s="101">
        <v>0</v>
      </c>
      <c r="I26" s="98">
        <v>0</v>
      </c>
      <c r="K26" s="101">
        <v>6000000</v>
      </c>
      <c r="M26" s="101">
        <v>87953359805</v>
      </c>
      <c r="O26" s="101">
        <v>48593719444</v>
      </c>
      <c r="Q26" s="108">
        <v>39359640361</v>
      </c>
    </row>
    <row r="27" spans="1:17" s="88" customFormat="1" ht="40.5" customHeight="1" x14ac:dyDescent="0.75">
      <c r="A27" s="88" t="s">
        <v>88</v>
      </c>
      <c r="C27" s="101">
        <v>0</v>
      </c>
      <c r="E27" s="101">
        <v>0</v>
      </c>
      <c r="G27" s="101">
        <v>0</v>
      </c>
      <c r="I27" s="98">
        <v>0</v>
      </c>
      <c r="K27" s="101">
        <v>500000</v>
      </c>
      <c r="M27" s="101">
        <v>8700336584</v>
      </c>
      <c r="O27" s="101">
        <v>5711266875</v>
      </c>
      <c r="Q27" s="108">
        <v>2989069709</v>
      </c>
    </row>
    <row r="28" spans="1:17" s="88" customFormat="1" ht="40.5" customHeight="1" x14ac:dyDescent="0.75">
      <c r="A28" s="88" t="s">
        <v>137</v>
      </c>
      <c r="C28" s="101">
        <v>0</v>
      </c>
      <c r="E28" s="101">
        <v>0</v>
      </c>
      <c r="G28" s="101">
        <v>0</v>
      </c>
      <c r="I28" s="98">
        <v>0</v>
      </c>
      <c r="K28" s="101">
        <v>100000</v>
      </c>
      <c r="M28" s="101">
        <v>4033726531</v>
      </c>
      <c r="O28" s="101">
        <v>3915415315</v>
      </c>
      <c r="Q28" s="108">
        <v>118311216</v>
      </c>
    </row>
    <row r="29" spans="1:17" s="88" customFormat="1" ht="40.5" customHeight="1" x14ac:dyDescent="0.75">
      <c r="A29" s="88" t="s">
        <v>94</v>
      </c>
      <c r="C29" s="101">
        <v>0</v>
      </c>
      <c r="E29" s="101">
        <v>0</v>
      </c>
      <c r="G29" s="101">
        <v>0</v>
      </c>
      <c r="I29" s="98">
        <v>0</v>
      </c>
      <c r="K29" s="101">
        <v>1000000</v>
      </c>
      <c r="M29" s="101">
        <v>21677662226</v>
      </c>
      <c r="O29" s="101">
        <v>15820234000</v>
      </c>
      <c r="Q29" s="108">
        <v>5857428226</v>
      </c>
    </row>
    <row r="30" spans="1:17" s="88" customFormat="1" ht="40.5" customHeight="1" x14ac:dyDescent="0.75">
      <c r="A30" s="88" t="s">
        <v>110</v>
      </c>
      <c r="C30" s="101">
        <v>0</v>
      </c>
      <c r="E30" s="101">
        <v>0</v>
      </c>
      <c r="G30" s="101">
        <v>0</v>
      </c>
      <c r="I30" s="98">
        <v>0</v>
      </c>
      <c r="K30" s="101">
        <v>421</v>
      </c>
      <c r="M30" s="101">
        <v>2849898</v>
      </c>
      <c r="O30" s="101">
        <v>1866856</v>
      </c>
      <c r="Q30" s="108">
        <v>983042</v>
      </c>
    </row>
    <row r="31" spans="1:17" s="88" customFormat="1" ht="40.5" customHeight="1" x14ac:dyDescent="0.75">
      <c r="A31" s="88" t="s">
        <v>91</v>
      </c>
      <c r="C31" s="101">
        <v>0</v>
      </c>
      <c r="E31" s="101">
        <v>0</v>
      </c>
      <c r="G31" s="101">
        <v>0</v>
      </c>
      <c r="I31" s="98">
        <v>0</v>
      </c>
      <c r="K31" s="101">
        <v>1000000</v>
      </c>
      <c r="M31" s="101">
        <v>8991470190</v>
      </c>
      <c r="O31" s="101">
        <v>5712752250</v>
      </c>
      <c r="Q31" s="108">
        <v>3278717940</v>
      </c>
    </row>
    <row r="32" spans="1:17" s="88" customFormat="1" ht="40.5" customHeight="1" x14ac:dyDescent="0.75">
      <c r="A32" s="88" t="s">
        <v>118</v>
      </c>
      <c r="C32" s="101">
        <v>0</v>
      </c>
      <c r="E32" s="101">
        <v>0</v>
      </c>
      <c r="G32" s="101">
        <v>0</v>
      </c>
      <c r="I32" s="98">
        <v>0</v>
      </c>
      <c r="K32" s="101">
        <v>9030555</v>
      </c>
      <c r="M32" s="101">
        <v>182249826542</v>
      </c>
      <c r="O32" s="101">
        <v>102127169265</v>
      </c>
      <c r="Q32" s="108">
        <v>80122657277</v>
      </c>
    </row>
    <row r="33" spans="1:17" s="88" customFormat="1" ht="40.5" customHeight="1" x14ac:dyDescent="0.75">
      <c r="A33" s="88" t="s">
        <v>127</v>
      </c>
      <c r="C33" s="101">
        <v>0</v>
      </c>
      <c r="E33" s="101">
        <v>0</v>
      </c>
      <c r="G33" s="101">
        <v>0</v>
      </c>
      <c r="I33" s="98">
        <v>0</v>
      </c>
      <c r="K33" s="101">
        <v>15000</v>
      </c>
      <c r="M33" s="101">
        <v>1311833620</v>
      </c>
      <c r="O33" s="101">
        <v>899973270</v>
      </c>
      <c r="Q33" s="108">
        <v>411860350</v>
      </c>
    </row>
    <row r="34" spans="1:17" s="88" customFormat="1" ht="40.5" customHeight="1" x14ac:dyDescent="0.75">
      <c r="A34" s="88" t="s">
        <v>89</v>
      </c>
      <c r="C34" s="101">
        <v>0</v>
      </c>
      <c r="E34" s="101">
        <v>0</v>
      </c>
      <c r="G34" s="101">
        <v>0</v>
      </c>
      <c r="I34" s="98">
        <v>0</v>
      </c>
      <c r="K34" s="101">
        <v>2150000</v>
      </c>
      <c r="M34" s="101">
        <v>19722078904</v>
      </c>
      <c r="O34" s="101">
        <v>20225856250</v>
      </c>
      <c r="Q34" s="108">
        <v>-503777346</v>
      </c>
    </row>
    <row r="35" spans="1:17" s="88" customFormat="1" ht="40.5" customHeight="1" x14ac:dyDescent="0.75">
      <c r="A35" s="88" t="s">
        <v>125</v>
      </c>
      <c r="C35" s="101">
        <v>0</v>
      </c>
      <c r="E35" s="101">
        <v>0</v>
      </c>
      <c r="G35" s="101">
        <v>0</v>
      </c>
      <c r="I35" s="98">
        <v>0</v>
      </c>
      <c r="K35" s="101">
        <v>11000000</v>
      </c>
      <c r="M35" s="101">
        <v>291010378905</v>
      </c>
      <c r="O35" s="101">
        <v>241626386552</v>
      </c>
      <c r="Q35" s="108">
        <v>49383992353</v>
      </c>
    </row>
    <row r="36" spans="1:17" s="88" customFormat="1" ht="40.5" customHeight="1" x14ac:dyDescent="0.75">
      <c r="A36" s="88" t="s">
        <v>108</v>
      </c>
      <c r="C36" s="101">
        <v>0</v>
      </c>
      <c r="E36" s="101">
        <v>0</v>
      </c>
      <c r="G36" s="101">
        <v>0</v>
      </c>
      <c r="I36" s="98">
        <v>0</v>
      </c>
      <c r="K36" s="101">
        <v>1338</v>
      </c>
      <c r="M36" s="101">
        <v>11513857</v>
      </c>
      <c r="O36" s="101">
        <v>7117655</v>
      </c>
      <c r="Q36" s="108">
        <v>4396202</v>
      </c>
    </row>
    <row r="37" spans="1:17" s="88" customFormat="1" ht="40.5" customHeight="1" x14ac:dyDescent="0.75">
      <c r="A37" s="88" t="s">
        <v>115</v>
      </c>
      <c r="C37" s="101">
        <v>0</v>
      </c>
      <c r="E37" s="101">
        <v>0</v>
      </c>
      <c r="G37" s="101">
        <v>0</v>
      </c>
      <c r="I37" s="98">
        <v>0</v>
      </c>
      <c r="K37" s="101">
        <v>5250811</v>
      </c>
      <c r="M37" s="101">
        <v>183677543131</v>
      </c>
      <c r="O37" s="101">
        <v>152984440258</v>
      </c>
      <c r="Q37" s="108">
        <v>30693102873</v>
      </c>
    </row>
    <row r="38" spans="1:17" s="88" customFormat="1" ht="40.5" customHeight="1" x14ac:dyDescent="0.75">
      <c r="A38" s="88" t="s">
        <v>86</v>
      </c>
      <c r="C38" s="101">
        <v>0</v>
      </c>
      <c r="E38" s="101">
        <v>0</v>
      </c>
      <c r="G38" s="101">
        <v>0</v>
      </c>
      <c r="I38" s="98">
        <v>0</v>
      </c>
      <c r="K38" s="101">
        <v>3940000</v>
      </c>
      <c r="M38" s="101">
        <v>269074162693</v>
      </c>
      <c r="O38" s="101">
        <v>123328800844</v>
      </c>
      <c r="Q38" s="108">
        <v>145745361849</v>
      </c>
    </row>
    <row r="39" spans="1:17" s="88" customFormat="1" ht="40.5" customHeight="1" x14ac:dyDescent="0.75">
      <c r="A39" s="88" t="s">
        <v>106</v>
      </c>
      <c r="C39" s="101">
        <v>0</v>
      </c>
      <c r="E39" s="101">
        <v>0</v>
      </c>
      <c r="G39" s="101">
        <v>0</v>
      </c>
      <c r="I39" s="98">
        <v>0</v>
      </c>
      <c r="K39" s="101">
        <v>36</v>
      </c>
      <c r="M39" s="101">
        <v>1106690</v>
      </c>
      <c r="O39" s="101">
        <v>896928</v>
      </c>
      <c r="Q39" s="108">
        <v>209762</v>
      </c>
    </row>
    <row r="40" spans="1:17" s="88" customFormat="1" ht="40.5" customHeight="1" x14ac:dyDescent="0.75">
      <c r="A40" s="88" t="s">
        <v>124</v>
      </c>
      <c r="C40" s="101">
        <v>0</v>
      </c>
      <c r="E40" s="101">
        <v>0</v>
      </c>
      <c r="G40" s="101">
        <v>0</v>
      </c>
      <c r="I40" s="98">
        <v>0</v>
      </c>
      <c r="K40" s="101">
        <v>7001856</v>
      </c>
      <c r="M40" s="101">
        <v>212921624126</v>
      </c>
      <c r="O40" s="101">
        <v>151115291525</v>
      </c>
      <c r="Q40" s="108">
        <v>61806332601</v>
      </c>
    </row>
    <row r="41" spans="1:17" s="88" customFormat="1" ht="40.5" customHeight="1" x14ac:dyDescent="0.75">
      <c r="A41" s="88" t="s">
        <v>111</v>
      </c>
      <c r="C41" s="101">
        <v>0</v>
      </c>
      <c r="E41" s="101">
        <v>0</v>
      </c>
      <c r="G41" s="101">
        <v>0</v>
      </c>
      <c r="I41" s="98">
        <v>0</v>
      </c>
      <c r="K41" s="101">
        <v>5100000</v>
      </c>
      <c r="M41" s="101">
        <v>75493474446</v>
      </c>
      <c r="O41" s="101">
        <v>37035749592</v>
      </c>
      <c r="Q41" s="108">
        <v>38457724854</v>
      </c>
    </row>
    <row r="42" spans="1:17" s="88" customFormat="1" ht="40.5" customHeight="1" x14ac:dyDescent="0.75">
      <c r="A42" s="88" t="s">
        <v>116</v>
      </c>
      <c r="C42" s="101">
        <v>0</v>
      </c>
      <c r="E42" s="101">
        <v>0</v>
      </c>
      <c r="G42" s="101">
        <v>0</v>
      </c>
      <c r="I42" s="98">
        <v>0</v>
      </c>
      <c r="K42" s="101">
        <v>10565000</v>
      </c>
      <c r="M42" s="101">
        <v>127281386159</v>
      </c>
      <c r="O42" s="101">
        <v>105266281046</v>
      </c>
      <c r="Q42" s="108">
        <v>22015105113</v>
      </c>
    </row>
    <row r="43" spans="1:17" s="88" customFormat="1" ht="40.5" customHeight="1" x14ac:dyDescent="0.75">
      <c r="A43" s="88" t="s">
        <v>97</v>
      </c>
      <c r="C43" s="101">
        <v>0</v>
      </c>
      <c r="E43" s="101">
        <v>0</v>
      </c>
      <c r="G43" s="101">
        <v>0</v>
      </c>
      <c r="I43" s="98">
        <v>0</v>
      </c>
      <c r="K43" s="101">
        <v>15728941</v>
      </c>
      <c r="M43" s="101">
        <v>422401279691</v>
      </c>
      <c r="O43" s="101">
        <v>131777131182</v>
      </c>
      <c r="Q43" s="108">
        <v>290624148509</v>
      </c>
    </row>
    <row r="44" spans="1:17" s="88" customFormat="1" ht="40.5" customHeight="1" x14ac:dyDescent="0.75">
      <c r="A44" s="88" t="s">
        <v>117</v>
      </c>
      <c r="C44" s="101">
        <v>0</v>
      </c>
      <c r="E44" s="101">
        <v>0</v>
      </c>
      <c r="G44" s="101">
        <v>0</v>
      </c>
      <c r="I44" s="98">
        <v>0</v>
      </c>
      <c r="K44" s="101">
        <v>14</v>
      </c>
      <c r="M44" s="101">
        <v>682829</v>
      </c>
      <c r="O44" s="101">
        <v>565665</v>
      </c>
      <c r="Q44" s="108">
        <v>117164</v>
      </c>
    </row>
    <row r="45" spans="1:17" s="88" customFormat="1" ht="40.5" customHeight="1" x14ac:dyDescent="0.75">
      <c r="A45" s="88" t="s">
        <v>107</v>
      </c>
      <c r="C45" s="101">
        <v>0</v>
      </c>
      <c r="E45" s="101">
        <v>0</v>
      </c>
      <c r="G45" s="101">
        <v>0</v>
      </c>
      <c r="I45" s="98">
        <v>0</v>
      </c>
      <c r="K45" s="101">
        <v>201</v>
      </c>
      <c r="M45" s="101">
        <v>5513815</v>
      </c>
      <c r="O45" s="101">
        <v>3250128</v>
      </c>
      <c r="Q45" s="108">
        <v>2263687</v>
      </c>
    </row>
    <row r="46" spans="1:17" s="88" customFormat="1" ht="40.5" customHeight="1" x14ac:dyDescent="0.75">
      <c r="A46" s="88" t="s">
        <v>105</v>
      </c>
      <c r="C46" s="101">
        <v>0</v>
      </c>
      <c r="E46" s="101">
        <v>0</v>
      </c>
      <c r="G46" s="101">
        <v>0</v>
      </c>
      <c r="I46" s="98">
        <v>0</v>
      </c>
      <c r="K46" s="101">
        <v>210241</v>
      </c>
      <c r="M46" s="101">
        <v>43145306718</v>
      </c>
      <c r="O46" s="101">
        <v>23542069373</v>
      </c>
      <c r="Q46" s="108">
        <v>19603237345</v>
      </c>
    </row>
    <row r="47" spans="1:17" s="88" customFormat="1" ht="40.5" customHeight="1" x14ac:dyDescent="0.75">
      <c r="A47" s="88" t="s">
        <v>103</v>
      </c>
      <c r="C47" s="101">
        <v>0</v>
      </c>
      <c r="E47" s="101">
        <v>0</v>
      </c>
      <c r="G47" s="101">
        <v>0</v>
      </c>
      <c r="I47" s="98">
        <v>0</v>
      </c>
      <c r="K47" s="101">
        <v>2400000</v>
      </c>
      <c r="M47" s="101">
        <v>118339184884</v>
      </c>
      <c r="O47" s="101">
        <v>65127144710</v>
      </c>
      <c r="Q47" s="108">
        <v>53212040174</v>
      </c>
    </row>
    <row r="48" spans="1:17" s="88" customFormat="1" ht="40.5" customHeight="1" x14ac:dyDescent="0.75">
      <c r="A48" s="88" t="s">
        <v>136</v>
      </c>
      <c r="C48" s="101">
        <v>0</v>
      </c>
      <c r="E48" s="101">
        <v>0</v>
      </c>
      <c r="G48" s="101">
        <v>0</v>
      </c>
      <c r="I48" s="98">
        <v>0</v>
      </c>
      <c r="K48" s="101">
        <v>5000000</v>
      </c>
      <c r="M48" s="101">
        <v>224992953982</v>
      </c>
      <c r="O48" s="101">
        <v>206066995568</v>
      </c>
      <c r="Q48" s="108">
        <v>18925958414</v>
      </c>
    </row>
    <row r="49" spans="1:17" s="88" customFormat="1" ht="40.5" customHeight="1" x14ac:dyDescent="0.75">
      <c r="A49" s="88" t="s">
        <v>90</v>
      </c>
      <c r="C49" s="101">
        <v>0</v>
      </c>
      <c r="E49" s="101">
        <v>0</v>
      </c>
      <c r="G49" s="101">
        <v>0</v>
      </c>
      <c r="I49" s="98">
        <v>0</v>
      </c>
      <c r="K49" s="101">
        <v>3333356</v>
      </c>
      <c r="M49" s="101">
        <v>173543025311</v>
      </c>
      <c r="O49" s="101">
        <v>184066558265</v>
      </c>
      <c r="Q49" s="108">
        <v>-10523532954</v>
      </c>
    </row>
    <row r="50" spans="1:17" s="88" customFormat="1" ht="40.5" customHeight="1" x14ac:dyDescent="0.75">
      <c r="A50" s="88" t="s">
        <v>109</v>
      </c>
      <c r="C50" s="101">
        <v>0</v>
      </c>
      <c r="E50" s="101">
        <v>0</v>
      </c>
      <c r="G50" s="101">
        <v>0</v>
      </c>
      <c r="I50" s="98">
        <v>0</v>
      </c>
      <c r="K50" s="101">
        <v>22</v>
      </c>
      <c r="M50" s="101">
        <v>527889</v>
      </c>
      <c r="O50" s="101">
        <v>460632</v>
      </c>
      <c r="Q50" s="108">
        <v>67257</v>
      </c>
    </row>
    <row r="51" spans="1:17" s="88" customFormat="1" ht="40.5" customHeight="1" x14ac:dyDescent="0.75">
      <c r="A51" s="88" t="s">
        <v>112</v>
      </c>
      <c r="C51" s="101">
        <v>0</v>
      </c>
      <c r="E51" s="101">
        <v>0</v>
      </c>
      <c r="G51" s="101">
        <v>0</v>
      </c>
      <c r="I51" s="98">
        <v>0</v>
      </c>
      <c r="K51" s="101">
        <v>60000</v>
      </c>
      <c r="M51" s="101">
        <v>57213316981</v>
      </c>
      <c r="O51" s="101">
        <v>54634917847</v>
      </c>
      <c r="Q51" s="108">
        <v>2578399134</v>
      </c>
    </row>
    <row r="52" spans="1:17" s="88" customFormat="1" ht="40.5" customHeight="1" thickBot="1" x14ac:dyDescent="0.8">
      <c r="A52" s="109"/>
      <c r="B52" s="110">
        <f>SUM(B9:B51)</f>
        <v>0</v>
      </c>
      <c r="C52" s="110">
        <f>SUM(C9:C51)</f>
        <v>36209101</v>
      </c>
      <c r="D52" s="110">
        <f>SUM(D9:D51)</f>
        <v>0</v>
      </c>
      <c r="E52" s="110">
        <f>SUM(E9:E51)</f>
        <v>675751574348</v>
      </c>
      <c r="F52" s="110">
        <f>SUM(F9:F51)</f>
        <v>0</v>
      </c>
      <c r="G52" s="110">
        <f>SUM(G9:G51)</f>
        <v>715228332979</v>
      </c>
      <c r="H52" s="110">
        <f>SUM(H9:H51)</f>
        <v>0</v>
      </c>
      <c r="I52" s="110">
        <f>SUM(I9:I51)</f>
        <v>-39476758631</v>
      </c>
      <c r="J52" s="110">
        <f>SUM(J9:J51)</f>
        <v>0</v>
      </c>
      <c r="K52" s="110">
        <f>SUM(K9:K51)</f>
        <v>202675744</v>
      </c>
      <c r="L52" s="110">
        <f>SUM(L9:L51)</f>
        <v>0</v>
      </c>
      <c r="M52" s="110">
        <f>SUM(M9:M51)</f>
        <v>5181467762231</v>
      </c>
      <c r="N52" s="110">
        <f>SUM(N9:N51)</f>
        <v>0</v>
      </c>
      <c r="O52" s="110">
        <f>SUM(O9:O51)</f>
        <v>3597063638575</v>
      </c>
      <c r="P52" s="110">
        <f>SUM(P9:P51)</f>
        <v>0</v>
      </c>
      <c r="Q52" s="110">
        <f>SUM(Q9:Q51)</f>
        <v>1584404123656</v>
      </c>
    </row>
    <row r="53" spans="1:17" ht="28.5" thickTop="1" x14ac:dyDescent="0.65">
      <c r="A53" s="22"/>
      <c r="B53" s="22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79"/>
    </row>
    <row r="54" spans="1:17" x14ac:dyDescent="0.65">
      <c r="A54" s="22"/>
      <c r="B54" s="22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</row>
    <row r="55" spans="1:17" x14ac:dyDescent="0.65">
      <c r="A55" s="22"/>
      <c r="B55" s="22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</row>
    <row r="57" spans="1:17" x14ac:dyDescent="0.65">
      <c r="A57" s="22"/>
      <c r="B57" s="22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</row>
    <row r="58" spans="1:17" x14ac:dyDescent="0.65">
      <c r="A58" s="22"/>
      <c r="B58" s="22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</row>
    <row r="59" spans="1:17" x14ac:dyDescent="0.65">
      <c r="A59" s="22"/>
      <c r="B59" s="22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</row>
    <row r="60" spans="1:17" x14ac:dyDescent="0.65">
      <c r="A60" s="22"/>
      <c r="B60" s="22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2"/>
      <c r="N60" s="22"/>
      <c r="O60" s="22"/>
      <c r="P60" s="22"/>
    </row>
    <row r="61" spans="1:17" x14ac:dyDescent="0.65">
      <c r="A61" s="22"/>
      <c r="B61" s="22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</row>
    <row r="62" spans="1:17" x14ac:dyDescent="0.65">
      <c r="A62" s="22"/>
      <c r="B62" s="22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</row>
    <row r="64" spans="1:17" x14ac:dyDescent="0.65">
      <c r="A64" s="22"/>
      <c r="B64" s="22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2"/>
      <c r="N64" s="22"/>
      <c r="O64" s="22"/>
      <c r="P64" s="22"/>
    </row>
    <row r="65" spans="1:17" x14ac:dyDescent="0.65">
      <c r="A65" s="22"/>
      <c r="B65" s="22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</row>
    <row r="66" spans="1:17" x14ac:dyDescent="0.65">
      <c r="A66" s="22"/>
      <c r="B66" s="22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</row>
    <row r="68" spans="1:17" x14ac:dyDescent="0.65">
      <c r="A68" s="22"/>
      <c r="B68" s="22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</row>
    <row r="69" spans="1:17" x14ac:dyDescent="0.65"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80"/>
    </row>
    <row r="70" spans="1:17" x14ac:dyDescent="0.65">
      <c r="A70" s="22"/>
      <c r="B70" s="22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</row>
    <row r="71" spans="1:17" x14ac:dyDescent="0.65">
      <c r="A71" s="22"/>
      <c r="B71" s="22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</row>
    <row r="72" spans="1:17" x14ac:dyDescent="0.65">
      <c r="A72" s="22"/>
      <c r="B72" s="22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</row>
    <row r="73" spans="1:17" x14ac:dyDescent="0.65">
      <c r="A73" s="22"/>
      <c r="B73" s="22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</row>
    <row r="74" spans="1:17" x14ac:dyDescent="0.65">
      <c r="A74" s="22"/>
      <c r="B74" s="22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</row>
    <row r="75" spans="1:17" x14ac:dyDescent="0.65">
      <c r="A75" s="22"/>
      <c r="B75" s="22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2"/>
      <c r="N75" s="22"/>
      <c r="O75" s="22"/>
      <c r="P75" s="22"/>
    </row>
    <row r="76" spans="1:17" ht="30" x14ac:dyDescent="0.75">
      <c r="C76" s="24"/>
      <c r="D76" s="10"/>
      <c r="E76" s="24"/>
      <c r="F76" s="10"/>
      <c r="G76" s="24"/>
      <c r="H76" s="10"/>
      <c r="I76" s="25"/>
      <c r="J76" s="10"/>
      <c r="K76" s="24"/>
      <c r="L76" s="10"/>
      <c r="M76" s="24"/>
      <c r="N76" s="10"/>
      <c r="O76" s="24"/>
      <c r="P76" s="10"/>
      <c r="Q76" s="81"/>
    </row>
    <row r="77" spans="1:17" x14ac:dyDescent="0.65">
      <c r="A77" s="22"/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2"/>
      <c r="N77" s="22"/>
      <c r="O77" s="22"/>
      <c r="P77" s="22"/>
    </row>
    <row r="78" spans="1:17" x14ac:dyDescent="0.65">
      <c r="A78" s="22"/>
      <c r="B78" s="22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2"/>
      <c r="N78" s="22"/>
      <c r="O78" s="22"/>
      <c r="P78" s="22"/>
    </row>
    <row r="79" spans="1:17" x14ac:dyDescent="0.65">
      <c r="A79" s="22"/>
      <c r="B79" s="22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2"/>
      <c r="N79" s="22"/>
      <c r="O79" s="22"/>
      <c r="P79" s="22"/>
    </row>
    <row r="80" spans="1:17" x14ac:dyDescent="0.65">
      <c r="A80" s="22"/>
      <c r="B80" s="22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2"/>
      <c r="N80" s="22"/>
      <c r="O80" s="22"/>
      <c r="P80" s="22"/>
    </row>
    <row r="81" spans="1:16" x14ac:dyDescent="0.65">
      <c r="A81" s="22"/>
      <c r="B81" s="22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2"/>
      <c r="N81" s="22"/>
      <c r="O81" s="22"/>
      <c r="P81" s="22"/>
    </row>
    <row r="82" spans="1:16" x14ac:dyDescent="0.65">
      <c r="A82" s="22"/>
      <c r="B82" s="22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2"/>
      <c r="N82" s="22"/>
      <c r="O82" s="22"/>
      <c r="P82" s="22"/>
    </row>
  </sheetData>
  <sortState ref="A8:Q39">
    <sortCondition descending="1" ref="Q8:Q39"/>
  </sortState>
  <mergeCells count="7">
    <mergeCell ref="K7:Q7"/>
    <mergeCell ref="A7:A8"/>
    <mergeCell ref="C7:I7"/>
    <mergeCell ref="A2:Q2"/>
    <mergeCell ref="A3:Q3"/>
    <mergeCell ref="A4:Q4"/>
    <mergeCell ref="A6:I6"/>
  </mergeCells>
  <printOptions horizontalCentered="1"/>
  <pageMargins left="0.31496062992125984" right="0.31496062992125984" top="0.74803149606299213" bottom="0" header="0.31496062992125984" footer="0.31496062992125984"/>
  <pageSetup paperSize="9" scale="46" fitToHeight="0" orientation="landscape" r:id="rId1"/>
  <rowBreaks count="1" manualBreakCount="1">
    <brk id="26" max="16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3"/>
  <sheetViews>
    <sheetView rightToLeft="1" view="pageBreakPreview" topLeftCell="A3" zoomScale="60" zoomScaleNormal="100" workbookViewId="0">
      <selection activeCell="I31" sqref="I31"/>
    </sheetView>
  </sheetViews>
  <sheetFormatPr defaultColWidth="8.7109375" defaultRowHeight="27.75" x14ac:dyDescent="0.65"/>
  <cols>
    <col min="1" max="1" width="39.42578125" style="9" customWidth="1"/>
    <col min="2" max="2" width="0.5703125" style="9" customWidth="1"/>
    <col min="3" max="3" width="18.42578125" style="9" bestFit="1" customWidth="1"/>
    <col min="4" max="4" width="0.5703125" style="9" customWidth="1"/>
    <col min="5" max="5" width="26.5703125" style="9" bestFit="1" customWidth="1"/>
    <col min="6" max="6" width="0.7109375" style="9" customWidth="1"/>
    <col min="7" max="7" width="27" style="9" bestFit="1" customWidth="1"/>
    <col min="8" max="8" width="1" style="9" customWidth="1"/>
    <col min="9" max="9" width="25.42578125" style="9" bestFit="1" customWidth="1"/>
    <col min="10" max="10" width="1.140625" style="9" customWidth="1"/>
    <col min="11" max="11" width="18.42578125" style="9" bestFit="1" customWidth="1"/>
    <col min="12" max="12" width="1" style="9" customWidth="1"/>
    <col min="13" max="13" width="26.5703125" style="9" bestFit="1" customWidth="1"/>
    <col min="14" max="14" width="0.7109375" style="9" customWidth="1"/>
    <col min="15" max="15" width="27" style="9" bestFit="1" customWidth="1"/>
    <col min="16" max="16" width="0.85546875" style="9" customWidth="1"/>
    <col min="17" max="17" width="25.5703125" style="9" bestFit="1" customWidth="1"/>
    <col min="18" max="16384" width="8.7109375" style="9"/>
  </cols>
  <sheetData>
    <row r="1" spans="1:17" ht="31.5" customHeight="1" x14ac:dyDescent="0.65"/>
    <row r="2" spans="1:17" s="16" customFormat="1" ht="36" x14ac:dyDescent="0.8">
      <c r="A2" s="145" t="s">
        <v>69</v>
      </c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45"/>
      <c r="Q2" s="145"/>
    </row>
    <row r="3" spans="1:17" s="16" customFormat="1" ht="36" x14ac:dyDescent="0.8">
      <c r="A3" s="145" t="s">
        <v>30</v>
      </c>
      <c r="B3" s="145"/>
      <c r="C3" s="145"/>
      <c r="D3" s="145"/>
      <c r="E3" s="145"/>
      <c r="F3" s="145"/>
      <c r="G3" s="145"/>
      <c r="H3" s="145"/>
      <c r="I3" s="145"/>
      <c r="J3" s="145"/>
      <c r="K3" s="145"/>
      <c r="L3" s="145"/>
      <c r="M3" s="145"/>
      <c r="N3" s="145"/>
      <c r="O3" s="145"/>
      <c r="P3" s="145"/>
      <c r="Q3" s="145"/>
    </row>
    <row r="4" spans="1:17" s="16" customFormat="1" ht="36" x14ac:dyDescent="0.8">
      <c r="A4" s="145" t="str">
        <f>'درآمد ناشی از فروش '!A4:Q4</f>
        <v>برای ماه منتهی به 1399/07/30</v>
      </c>
      <c r="B4" s="145"/>
      <c r="C4" s="145"/>
      <c r="D4" s="145"/>
      <c r="E4" s="145"/>
      <c r="F4" s="145"/>
      <c r="G4" s="145"/>
      <c r="H4" s="145"/>
      <c r="I4" s="145"/>
      <c r="J4" s="145"/>
      <c r="K4" s="145"/>
      <c r="L4" s="145"/>
      <c r="M4" s="145"/>
      <c r="N4" s="145"/>
      <c r="O4" s="145"/>
      <c r="P4" s="145"/>
      <c r="Q4" s="145"/>
    </row>
    <row r="5" spans="1:17" s="16" customFormat="1" ht="36" x14ac:dyDescent="0.8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  <c r="P5" s="53"/>
      <c r="Q5" s="53"/>
    </row>
    <row r="6" spans="1:17" ht="40.5" x14ac:dyDescent="0.65">
      <c r="A6" s="144" t="s">
        <v>81</v>
      </c>
      <c r="B6" s="144"/>
      <c r="C6" s="144"/>
      <c r="D6" s="144"/>
      <c r="E6" s="144"/>
      <c r="F6" s="144"/>
      <c r="G6" s="144"/>
      <c r="H6" s="144"/>
    </row>
    <row r="7" spans="1:17" ht="45" customHeight="1" thickBot="1" x14ac:dyDescent="0.7">
      <c r="A7" s="141" t="s">
        <v>3</v>
      </c>
      <c r="C7" s="140" t="s">
        <v>160</v>
      </c>
      <c r="D7" s="140" t="s">
        <v>32</v>
      </c>
      <c r="E7" s="140" t="s">
        <v>32</v>
      </c>
      <c r="F7" s="140" t="s">
        <v>32</v>
      </c>
      <c r="G7" s="140" t="s">
        <v>32</v>
      </c>
      <c r="H7" s="140" t="s">
        <v>32</v>
      </c>
      <c r="I7" s="140" t="s">
        <v>32</v>
      </c>
      <c r="K7" s="140" t="s">
        <v>161</v>
      </c>
      <c r="L7" s="140" t="s">
        <v>33</v>
      </c>
      <c r="M7" s="140" t="s">
        <v>33</v>
      </c>
      <c r="N7" s="140" t="s">
        <v>33</v>
      </c>
      <c r="O7" s="140" t="s">
        <v>33</v>
      </c>
      <c r="P7" s="140" t="s">
        <v>33</v>
      </c>
      <c r="Q7" s="140" t="s">
        <v>33</v>
      </c>
    </row>
    <row r="8" spans="1:17" s="17" customFormat="1" ht="54.75" customHeight="1" thickBot="1" x14ac:dyDescent="0.7">
      <c r="A8" s="140" t="s">
        <v>3</v>
      </c>
      <c r="C8" s="18" t="s">
        <v>7</v>
      </c>
      <c r="E8" s="18" t="s">
        <v>46</v>
      </c>
      <c r="G8" s="18" t="s">
        <v>47</v>
      </c>
      <c r="I8" s="18" t="s">
        <v>48</v>
      </c>
      <c r="K8" s="18" t="s">
        <v>7</v>
      </c>
      <c r="M8" s="18" t="s">
        <v>46</v>
      </c>
      <c r="O8" s="18" t="s">
        <v>47</v>
      </c>
      <c r="Q8" s="18" t="s">
        <v>48</v>
      </c>
    </row>
    <row r="9" spans="1:17" ht="34.5" customHeight="1" x14ac:dyDescent="0.65">
      <c r="A9" s="9" t="s">
        <v>98</v>
      </c>
      <c r="C9" s="14">
        <v>1400000</v>
      </c>
      <c r="D9" s="14"/>
      <c r="E9" s="14">
        <v>262652662440</v>
      </c>
      <c r="F9" s="14"/>
      <c r="G9" s="14">
        <v>348224151702</v>
      </c>
      <c r="H9" s="14"/>
      <c r="I9" s="14">
        <v>-85571489262</v>
      </c>
      <c r="J9" s="14"/>
      <c r="K9" s="14">
        <v>1400000</v>
      </c>
      <c r="L9" s="14"/>
      <c r="M9" s="14">
        <v>262652662440</v>
      </c>
      <c r="N9" s="14"/>
      <c r="O9" s="14">
        <v>164767862127</v>
      </c>
      <c r="P9" s="14"/>
      <c r="Q9" s="14">
        <v>97884800313</v>
      </c>
    </row>
    <row r="10" spans="1:17" ht="34.5" customHeight="1" x14ac:dyDescent="0.65">
      <c r="A10" s="9" t="s">
        <v>100</v>
      </c>
      <c r="C10" s="14">
        <v>24000</v>
      </c>
      <c r="D10" s="14"/>
      <c r="E10" s="14">
        <v>33068460690</v>
      </c>
      <c r="F10" s="14"/>
      <c r="G10" s="14">
        <v>31137341610</v>
      </c>
      <c r="H10" s="14"/>
      <c r="I10" s="14">
        <v>1931119080</v>
      </c>
      <c r="J10" s="14"/>
      <c r="K10" s="14">
        <v>24000</v>
      </c>
      <c r="L10" s="14"/>
      <c r="M10" s="14">
        <v>33068460690</v>
      </c>
      <c r="N10" s="14"/>
      <c r="O10" s="14">
        <v>15136216050</v>
      </c>
      <c r="P10" s="14"/>
      <c r="Q10" s="14">
        <v>17932244640</v>
      </c>
    </row>
    <row r="11" spans="1:17" ht="34.5" customHeight="1" x14ac:dyDescent="0.65">
      <c r="A11" s="9" t="s">
        <v>178</v>
      </c>
      <c r="C11" s="14">
        <v>1500000</v>
      </c>
      <c r="D11" s="14"/>
      <c r="E11" s="14">
        <v>110190442500</v>
      </c>
      <c r="F11" s="14"/>
      <c r="G11" s="14">
        <v>116766914240</v>
      </c>
      <c r="H11" s="14"/>
      <c r="I11" s="14">
        <v>-6576471740</v>
      </c>
      <c r="J11" s="14"/>
      <c r="K11" s="14">
        <v>1500000</v>
      </c>
      <c r="L11" s="14"/>
      <c r="M11" s="14">
        <v>110190442500</v>
      </c>
      <c r="N11" s="14"/>
      <c r="O11" s="14">
        <v>116766914240</v>
      </c>
      <c r="P11" s="14"/>
      <c r="Q11" s="14">
        <v>-6576471740</v>
      </c>
    </row>
    <row r="12" spans="1:17" ht="34.5" customHeight="1" x14ac:dyDescent="0.65">
      <c r="A12" s="9" t="s">
        <v>101</v>
      </c>
      <c r="C12" s="14">
        <v>36000</v>
      </c>
      <c r="D12" s="14"/>
      <c r="E12" s="14">
        <v>50060182455</v>
      </c>
      <c r="F12" s="14"/>
      <c r="G12" s="14">
        <v>46881149220</v>
      </c>
      <c r="H12" s="14"/>
      <c r="I12" s="14">
        <v>3179033235</v>
      </c>
      <c r="J12" s="14"/>
      <c r="K12" s="14">
        <v>36000</v>
      </c>
      <c r="L12" s="14"/>
      <c r="M12" s="14">
        <v>50060182455</v>
      </c>
      <c r="N12" s="14"/>
      <c r="O12" s="14">
        <v>22809647056</v>
      </c>
      <c r="P12" s="14"/>
      <c r="Q12" s="14">
        <v>27250535399</v>
      </c>
    </row>
    <row r="13" spans="1:17" ht="34.5" customHeight="1" x14ac:dyDescent="0.65">
      <c r="A13" s="9" t="s">
        <v>86</v>
      </c>
      <c r="C13" s="14">
        <v>1000000</v>
      </c>
      <c r="D13" s="14"/>
      <c r="E13" s="14">
        <v>92705103000</v>
      </c>
      <c r="F13" s="14"/>
      <c r="G13" s="14">
        <v>103503709021</v>
      </c>
      <c r="H13" s="14"/>
      <c r="I13" s="14">
        <v>-10798606021</v>
      </c>
      <c r="J13" s="14"/>
      <c r="K13" s="14">
        <v>1000000</v>
      </c>
      <c r="L13" s="14"/>
      <c r="M13" s="14">
        <v>92705103000</v>
      </c>
      <c r="N13" s="14"/>
      <c r="O13" s="14">
        <v>103503709021</v>
      </c>
      <c r="P13" s="14"/>
      <c r="Q13" s="14">
        <v>-10798606021</v>
      </c>
    </row>
    <row r="14" spans="1:17" ht="34.5" customHeight="1" x14ac:dyDescent="0.65">
      <c r="A14" s="9" t="s">
        <v>96</v>
      </c>
      <c r="C14" s="14">
        <v>7781481</v>
      </c>
      <c r="D14" s="14"/>
      <c r="E14" s="14">
        <v>140548242186</v>
      </c>
      <c r="F14" s="14"/>
      <c r="G14" s="14">
        <v>153906723422</v>
      </c>
      <c r="H14" s="14"/>
      <c r="I14" s="14">
        <v>-13358481235</v>
      </c>
      <c r="J14" s="14"/>
      <c r="K14" s="14">
        <v>7781481</v>
      </c>
      <c r="L14" s="14"/>
      <c r="M14" s="14">
        <v>140548242186</v>
      </c>
      <c r="N14" s="14"/>
      <c r="O14" s="14">
        <v>153906723422</v>
      </c>
      <c r="P14" s="14"/>
      <c r="Q14" s="14">
        <v>-13358481235</v>
      </c>
    </row>
    <row r="15" spans="1:17" ht="34.5" customHeight="1" x14ac:dyDescent="0.65">
      <c r="A15" s="9" t="s">
        <v>87</v>
      </c>
      <c r="C15" s="14">
        <v>5000000</v>
      </c>
      <c r="D15" s="14"/>
      <c r="E15" s="14">
        <v>264467002500</v>
      </c>
      <c r="F15" s="14"/>
      <c r="G15" s="14">
        <v>355287833045</v>
      </c>
      <c r="H15" s="14"/>
      <c r="I15" s="14">
        <v>-90820830545</v>
      </c>
      <c r="J15" s="14"/>
      <c r="K15" s="14">
        <v>5000000</v>
      </c>
      <c r="L15" s="14"/>
      <c r="M15" s="14">
        <v>264467002500</v>
      </c>
      <c r="N15" s="14"/>
      <c r="O15" s="14">
        <v>140004920549</v>
      </c>
      <c r="P15" s="14"/>
      <c r="Q15" s="14">
        <v>124462081951</v>
      </c>
    </row>
    <row r="16" spans="1:17" ht="34.5" customHeight="1" x14ac:dyDescent="0.65">
      <c r="A16" s="9" t="s">
        <v>144</v>
      </c>
      <c r="C16" s="14">
        <v>1000000</v>
      </c>
      <c r="D16" s="14"/>
      <c r="E16" s="14">
        <v>35994550500</v>
      </c>
      <c r="F16" s="14"/>
      <c r="G16" s="14">
        <v>28524083149</v>
      </c>
      <c r="H16" s="14"/>
      <c r="I16" s="14">
        <v>7470467351</v>
      </c>
      <c r="J16" s="14"/>
      <c r="K16" s="14">
        <v>1000000</v>
      </c>
      <c r="L16" s="14"/>
      <c r="M16" s="14">
        <v>35994550500</v>
      </c>
      <c r="N16" s="14"/>
      <c r="O16" s="14">
        <v>44430964337</v>
      </c>
      <c r="P16" s="14"/>
      <c r="Q16" s="14">
        <v>-8436413837</v>
      </c>
    </row>
    <row r="17" spans="1:17" ht="34.5" customHeight="1" x14ac:dyDescent="0.65">
      <c r="A17" s="9" t="s">
        <v>145</v>
      </c>
      <c r="C17" s="14">
        <v>3700000</v>
      </c>
      <c r="D17" s="14"/>
      <c r="E17" s="14">
        <v>63665920350</v>
      </c>
      <c r="F17" s="14"/>
      <c r="G17" s="14">
        <v>60902544233</v>
      </c>
      <c r="H17" s="14"/>
      <c r="I17" s="14">
        <v>2763376117</v>
      </c>
      <c r="J17" s="14"/>
      <c r="K17" s="14">
        <v>3700000</v>
      </c>
      <c r="L17" s="14"/>
      <c r="M17" s="14">
        <v>63665920350</v>
      </c>
      <c r="N17" s="14"/>
      <c r="O17" s="14">
        <v>98510815329</v>
      </c>
      <c r="P17" s="14"/>
      <c r="Q17" s="14">
        <v>-34844894979</v>
      </c>
    </row>
    <row r="18" spans="1:17" ht="34.5" customHeight="1" x14ac:dyDescent="0.65">
      <c r="A18" s="9" t="s">
        <v>111</v>
      </c>
      <c r="C18" s="14">
        <v>7000000</v>
      </c>
      <c r="D18" s="14"/>
      <c r="E18" s="14">
        <v>116552362500</v>
      </c>
      <c r="F18" s="14"/>
      <c r="G18" s="14">
        <v>168600820500</v>
      </c>
      <c r="H18" s="14"/>
      <c r="I18" s="14">
        <v>-52048458000</v>
      </c>
      <c r="J18" s="14"/>
      <c r="K18" s="14">
        <v>7000000</v>
      </c>
      <c r="L18" s="14"/>
      <c r="M18" s="14">
        <v>116552362500</v>
      </c>
      <c r="N18" s="14"/>
      <c r="O18" s="14">
        <v>84266919096</v>
      </c>
      <c r="P18" s="14"/>
      <c r="Q18" s="14">
        <v>32285443404</v>
      </c>
    </row>
    <row r="19" spans="1:17" ht="34.5" customHeight="1" x14ac:dyDescent="0.65">
      <c r="A19" s="9" t="s">
        <v>132</v>
      </c>
      <c r="C19" s="14">
        <v>2500000</v>
      </c>
      <c r="D19" s="14"/>
      <c r="E19" s="14">
        <v>77635305000</v>
      </c>
      <c r="F19" s="14"/>
      <c r="G19" s="14">
        <v>82782512577</v>
      </c>
      <c r="H19" s="14"/>
      <c r="I19" s="14">
        <v>-5147207577</v>
      </c>
      <c r="J19" s="14"/>
      <c r="K19" s="14">
        <v>2500000</v>
      </c>
      <c r="L19" s="14"/>
      <c r="M19" s="14">
        <v>77635305000</v>
      </c>
      <c r="N19" s="14"/>
      <c r="O19" s="14">
        <v>143153057112</v>
      </c>
      <c r="P19" s="14"/>
      <c r="Q19" s="14">
        <v>-65517752112</v>
      </c>
    </row>
    <row r="20" spans="1:17" ht="34.5" customHeight="1" x14ac:dyDescent="0.65">
      <c r="A20" s="9" t="s">
        <v>102</v>
      </c>
      <c r="C20" s="14">
        <v>46000000</v>
      </c>
      <c r="D20" s="14"/>
      <c r="E20" s="14">
        <v>244178442000</v>
      </c>
      <c r="F20" s="14"/>
      <c r="G20" s="14">
        <v>266287926945</v>
      </c>
      <c r="H20" s="14"/>
      <c r="I20" s="14">
        <v>-22109484945</v>
      </c>
      <c r="J20" s="14"/>
      <c r="K20" s="14">
        <v>46000000</v>
      </c>
      <c r="L20" s="14"/>
      <c r="M20" s="14">
        <v>244178442000</v>
      </c>
      <c r="N20" s="14"/>
      <c r="O20" s="14">
        <v>173090183002</v>
      </c>
      <c r="P20" s="14"/>
      <c r="Q20" s="14">
        <v>71088258998</v>
      </c>
    </row>
    <row r="21" spans="1:17" ht="34.5" customHeight="1" x14ac:dyDescent="0.65">
      <c r="A21" s="9" t="s">
        <v>104</v>
      </c>
      <c r="C21" s="14">
        <v>6000000</v>
      </c>
      <c r="D21" s="14"/>
      <c r="E21" s="14">
        <v>195450111000</v>
      </c>
      <c r="F21" s="14"/>
      <c r="G21" s="14">
        <v>180547388291</v>
      </c>
      <c r="H21" s="14"/>
      <c r="I21" s="14">
        <v>14902722709</v>
      </c>
      <c r="J21" s="14"/>
      <c r="K21" s="14">
        <v>6000000</v>
      </c>
      <c r="L21" s="14"/>
      <c r="M21" s="14">
        <v>195450111000</v>
      </c>
      <c r="N21" s="14"/>
      <c r="O21" s="14">
        <v>312810526510</v>
      </c>
      <c r="P21" s="14"/>
      <c r="Q21" s="14">
        <v>-117360415510</v>
      </c>
    </row>
    <row r="22" spans="1:17" ht="34.5" customHeight="1" x14ac:dyDescent="0.65">
      <c r="A22" s="9" t="s">
        <v>114</v>
      </c>
      <c r="C22" s="14">
        <v>1100000</v>
      </c>
      <c r="D22" s="14"/>
      <c r="E22" s="14">
        <v>40067471565</v>
      </c>
      <c r="F22" s="14"/>
      <c r="G22" s="14">
        <v>34825306763</v>
      </c>
      <c r="H22" s="14"/>
      <c r="I22" s="14">
        <v>5242164802</v>
      </c>
      <c r="J22" s="14"/>
      <c r="K22" s="14">
        <v>1100000</v>
      </c>
      <c r="L22" s="14"/>
      <c r="M22" s="14">
        <v>40067471565</v>
      </c>
      <c r="N22" s="14"/>
      <c r="O22" s="14">
        <v>87655958316</v>
      </c>
      <c r="P22" s="14"/>
      <c r="Q22" s="14">
        <v>-47588486751</v>
      </c>
    </row>
    <row r="23" spans="1:17" ht="34.5" customHeight="1" x14ac:dyDescent="0.65">
      <c r="A23" s="9" t="s">
        <v>90</v>
      </c>
      <c r="C23" s="14">
        <v>2300000</v>
      </c>
      <c r="D23" s="14"/>
      <c r="E23" s="14">
        <v>116579201850</v>
      </c>
      <c r="F23" s="14"/>
      <c r="G23" s="14">
        <v>131674303131</v>
      </c>
      <c r="H23" s="14"/>
      <c r="I23" s="14">
        <v>-15095101281</v>
      </c>
      <c r="J23" s="14"/>
      <c r="K23" s="14">
        <v>2300000</v>
      </c>
      <c r="L23" s="14"/>
      <c r="M23" s="14">
        <v>116579201850</v>
      </c>
      <c r="N23" s="14"/>
      <c r="O23" s="14">
        <v>132083147660</v>
      </c>
      <c r="P23" s="14"/>
      <c r="Q23" s="14">
        <v>-15503945810</v>
      </c>
    </row>
    <row r="24" spans="1:17" ht="34.5" customHeight="1" x14ac:dyDescent="0.65">
      <c r="A24" s="9" t="s">
        <v>134</v>
      </c>
      <c r="C24" s="14">
        <v>1200000</v>
      </c>
      <c r="D24" s="14"/>
      <c r="E24" s="14">
        <v>138361024260</v>
      </c>
      <c r="F24" s="14"/>
      <c r="G24" s="14">
        <v>143877524691</v>
      </c>
      <c r="H24" s="14"/>
      <c r="I24" s="14">
        <v>-5516500431</v>
      </c>
      <c r="J24" s="14"/>
      <c r="K24" s="14">
        <v>1200000</v>
      </c>
      <c r="L24" s="14"/>
      <c r="M24" s="14">
        <v>138361024260</v>
      </c>
      <c r="N24" s="14"/>
      <c r="O24" s="14">
        <v>170250680945</v>
      </c>
      <c r="P24" s="14"/>
      <c r="Q24" s="14">
        <v>-31889656685</v>
      </c>
    </row>
    <row r="25" spans="1:17" ht="34.5" customHeight="1" x14ac:dyDescent="0.65">
      <c r="A25" s="9" t="s">
        <v>93</v>
      </c>
      <c r="C25" s="14">
        <v>19700000</v>
      </c>
      <c r="D25" s="14"/>
      <c r="E25" s="14">
        <v>403797026700</v>
      </c>
      <c r="F25" s="14"/>
      <c r="G25" s="14">
        <v>394523587640</v>
      </c>
      <c r="H25" s="14"/>
      <c r="I25" s="14">
        <v>9273439060</v>
      </c>
      <c r="J25" s="14"/>
      <c r="K25" s="14">
        <v>19700000</v>
      </c>
      <c r="L25" s="14"/>
      <c r="M25" s="14">
        <v>403797026700</v>
      </c>
      <c r="N25" s="14"/>
      <c r="O25" s="14">
        <v>339443281417</v>
      </c>
      <c r="P25" s="14"/>
      <c r="Q25" s="14">
        <v>64353745283</v>
      </c>
    </row>
    <row r="26" spans="1:17" ht="38.25" customHeight="1" thickBot="1" x14ac:dyDescent="0.7">
      <c r="C26" s="15">
        <f>SUM(C9:C25)</f>
        <v>107241481</v>
      </c>
      <c r="D26" s="15">
        <f>SUM(D9:D25)</f>
        <v>0</v>
      </c>
      <c r="E26" s="15">
        <f>SUM(E9:E25)</f>
        <v>2385973511496</v>
      </c>
      <c r="F26" s="15">
        <f>SUM(F9:F25)</f>
        <v>0</v>
      </c>
      <c r="G26" s="15">
        <f>SUM(G9:G25)</f>
        <v>2648253820180</v>
      </c>
      <c r="H26" s="15">
        <f>SUM(H9:H25)</f>
        <v>0</v>
      </c>
      <c r="I26" s="15">
        <f>SUM(I9:I25)</f>
        <v>-262280308683</v>
      </c>
      <c r="J26" s="15">
        <f>SUM(J9:J25)</f>
        <v>0</v>
      </c>
      <c r="K26" s="15">
        <f>SUM(K9:K25)</f>
        <v>107241481</v>
      </c>
      <c r="L26" s="15">
        <f>SUM(L9:L25)</f>
        <v>0</v>
      </c>
      <c r="M26" s="15">
        <f>SUM(M9:M25)</f>
        <v>2385973511496</v>
      </c>
      <c r="N26" s="15">
        <f>SUM(N9:N25)</f>
        <v>0</v>
      </c>
      <c r="O26" s="15">
        <f>SUM(O9:O25)</f>
        <v>2302591526189</v>
      </c>
      <c r="P26" s="15">
        <f>SUM(P9:P25)</f>
        <v>0</v>
      </c>
      <c r="Q26" s="15">
        <f>SUM(Q9:Q25)</f>
        <v>83381985308</v>
      </c>
    </row>
    <row r="27" spans="1:17" ht="38.25" customHeight="1" thickTop="1" x14ac:dyDescent="0.65">
      <c r="M27" s="62"/>
    </row>
    <row r="28" spans="1:17" ht="38.25" customHeight="1" x14ac:dyDescent="0.65">
      <c r="M28" s="62"/>
    </row>
    <row r="29" spans="1:17" ht="38.25" customHeight="1" x14ac:dyDescent="0.65">
      <c r="M29" s="62"/>
    </row>
    <row r="30" spans="1:17" ht="38.25" customHeight="1" x14ac:dyDescent="0.65">
      <c r="M30" s="62"/>
    </row>
    <row r="31" spans="1:17" ht="38.25" customHeight="1" x14ac:dyDescent="0.65">
      <c r="M31" s="62"/>
    </row>
    <row r="32" spans="1:17" ht="38.25" customHeight="1" x14ac:dyDescent="0.65">
      <c r="M32" s="62"/>
    </row>
    <row r="33" spans="13:13" ht="38.25" customHeight="1" x14ac:dyDescent="0.65">
      <c r="M33" s="62"/>
    </row>
    <row r="34" spans="13:13" ht="38.25" customHeight="1" x14ac:dyDescent="0.65">
      <c r="M34" s="62"/>
    </row>
    <row r="35" spans="13:13" ht="38.25" customHeight="1" x14ac:dyDescent="0.65">
      <c r="M35" s="62"/>
    </row>
    <row r="36" spans="13:13" ht="38.25" customHeight="1" x14ac:dyDescent="0.65">
      <c r="M36" s="62"/>
    </row>
    <row r="37" spans="13:13" ht="38.25" customHeight="1" x14ac:dyDescent="0.65"/>
    <row r="38" spans="13:13" ht="38.25" customHeight="1" x14ac:dyDescent="0.65"/>
    <row r="39" spans="13:13" ht="38.25" customHeight="1" x14ac:dyDescent="0.65"/>
    <row r="40" spans="13:13" ht="38.25" customHeight="1" x14ac:dyDescent="0.65"/>
    <row r="41" spans="13:13" ht="38.25" customHeight="1" x14ac:dyDescent="0.65"/>
    <row r="42" spans="13:13" ht="38.25" customHeight="1" x14ac:dyDescent="0.65"/>
    <row r="43" spans="13:13" ht="38.25" customHeight="1" x14ac:dyDescent="0.65"/>
  </sheetData>
  <sortState ref="A8:Q32">
    <sortCondition descending="1" ref="Q8:Q32"/>
  </sortState>
  <mergeCells count="7">
    <mergeCell ref="K7:Q7"/>
    <mergeCell ref="A7:A8"/>
    <mergeCell ref="C7:I7"/>
    <mergeCell ref="A2:Q2"/>
    <mergeCell ref="A3:Q3"/>
    <mergeCell ref="A4:Q4"/>
    <mergeCell ref="A6:H6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4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U75"/>
  <sheetViews>
    <sheetView rightToLeft="1" view="pageBreakPreview" topLeftCell="A45" zoomScale="40" zoomScaleNormal="100" zoomScaleSheetLayoutView="40" workbookViewId="0">
      <selection activeCell="I64" sqref="I64:I66"/>
    </sheetView>
  </sheetViews>
  <sheetFormatPr defaultColWidth="9.140625" defaultRowHeight="27.75" x14ac:dyDescent="0.65"/>
  <cols>
    <col min="1" max="1" width="55.140625" style="22" customWidth="1"/>
    <col min="2" max="2" width="1" style="22" customWidth="1"/>
    <col min="3" max="3" width="35.85546875" style="22" bestFit="1" customWidth="1"/>
    <col min="4" max="4" width="1" style="22" customWidth="1"/>
    <col min="5" max="5" width="45.5703125" style="22" bestFit="1" customWidth="1"/>
    <col min="6" max="6" width="1" style="22" customWidth="1"/>
    <col min="7" max="7" width="39.85546875" style="22" bestFit="1" customWidth="1"/>
    <col min="8" max="8" width="1" style="22" customWidth="1"/>
    <col min="9" max="9" width="43.7109375" style="22" bestFit="1" customWidth="1"/>
    <col min="10" max="10" width="1" style="22" customWidth="1"/>
    <col min="11" max="11" width="17.140625" style="26" bestFit="1" customWidth="1"/>
    <col min="12" max="12" width="1" style="22" customWidth="1"/>
    <col min="13" max="13" width="39.85546875" style="22" bestFit="1" customWidth="1"/>
    <col min="14" max="14" width="1" style="22" customWidth="1"/>
    <col min="15" max="15" width="40.85546875" style="22" bestFit="1" customWidth="1"/>
    <col min="16" max="16" width="1.5703125" style="22" customWidth="1"/>
    <col min="17" max="17" width="44" style="22" customWidth="1"/>
    <col min="18" max="18" width="1" style="22" customWidth="1"/>
    <col min="19" max="19" width="42" style="22" customWidth="1"/>
    <col min="20" max="20" width="1" style="22" customWidth="1"/>
    <col min="21" max="21" width="17.140625" style="26" bestFit="1" customWidth="1"/>
    <col min="22" max="22" width="1" style="22" customWidth="1"/>
    <col min="23" max="23" width="9.140625" style="22" customWidth="1"/>
    <col min="24" max="16384" width="9.140625" style="22"/>
  </cols>
  <sheetData>
    <row r="2" spans="1:21" s="120" customFormat="1" ht="78" x14ac:dyDescent="1.7">
      <c r="A2" s="146" t="s">
        <v>69</v>
      </c>
      <c r="B2" s="146"/>
      <c r="C2" s="146"/>
      <c r="D2" s="146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</row>
    <row r="3" spans="1:21" s="120" customFormat="1" ht="78" x14ac:dyDescent="1.7">
      <c r="A3" s="146" t="s">
        <v>30</v>
      </c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</row>
    <row r="4" spans="1:21" s="120" customFormat="1" ht="78" x14ac:dyDescent="1.7">
      <c r="A4" s="146" t="str">
        <f>'درآمد ناشی از تغییر قیمت اوراق '!A4:Q4</f>
        <v>برای ماه منتهی به 1399/07/30</v>
      </c>
      <c r="B4" s="146"/>
      <c r="C4" s="146"/>
      <c r="D4" s="146"/>
      <c r="E4" s="146"/>
      <c r="F4" s="146"/>
      <c r="G4" s="146"/>
      <c r="H4" s="146"/>
      <c r="I4" s="146"/>
      <c r="J4" s="146"/>
      <c r="K4" s="146"/>
      <c r="L4" s="146"/>
      <c r="M4" s="146"/>
      <c r="N4" s="146"/>
      <c r="O4" s="146"/>
      <c r="P4" s="146"/>
      <c r="Q4" s="146"/>
      <c r="R4" s="146"/>
      <c r="S4" s="146"/>
      <c r="T4" s="146"/>
      <c r="U4" s="146"/>
    </row>
    <row r="5" spans="1:21" s="28" customFormat="1" ht="36" x14ac:dyDescent="0.8">
      <c r="A5" s="54"/>
      <c r="B5" s="54"/>
      <c r="C5" s="54"/>
      <c r="D5" s="54"/>
      <c r="E5" s="54"/>
      <c r="F5" s="54"/>
      <c r="G5" s="54"/>
      <c r="H5" s="54"/>
      <c r="I5" s="54"/>
      <c r="J5" s="54"/>
      <c r="K5" s="54"/>
      <c r="L5" s="54"/>
      <c r="M5" s="54"/>
      <c r="N5" s="54"/>
      <c r="O5" s="54"/>
      <c r="P5" s="54"/>
      <c r="Q5" s="54"/>
      <c r="R5" s="54"/>
      <c r="S5" s="54"/>
      <c r="T5" s="54"/>
      <c r="U5" s="54"/>
    </row>
    <row r="6" spans="1:21" s="111" customFormat="1" ht="53.25" x14ac:dyDescent="0.95">
      <c r="A6" s="149" t="s">
        <v>82</v>
      </c>
      <c r="B6" s="149"/>
      <c r="C6" s="149"/>
      <c r="D6" s="149"/>
      <c r="E6" s="149"/>
      <c r="F6" s="149"/>
      <c r="G6" s="149"/>
      <c r="H6" s="149"/>
      <c r="I6" s="149"/>
      <c r="J6" s="149"/>
      <c r="K6" s="149"/>
      <c r="L6" s="149"/>
      <c r="M6" s="149"/>
      <c r="N6" s="149"/>
      <c r="O6" s="149"/>
      <c r="P6" s="149"/>
      <c r="Q6" s="149"/>
      <c r="R6" s="149"/>
      <c r="S6" s="149"/>
      <c r="U6" s="121"/>
    </row>
    <row r="7" spans="1:21" ht="40.5" x14ac:dyDescent="0.65">
      <c r="A7" s="59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  <c r="Q7" s="59"/>
      <c r="R7" s="59"/>
      <c r="S7" s="59"/>
    </row>
    <row r="8" spans="1:21" s="111" customFormat="1" ht="46.5" customHeight="1" thickBot="1" x14ac:dyDescent="1">
      <c r="A8" s="147" t="s">
        <v>3</v>
      </c>
      <c r="C8" s="148" t="s">
        <v>159</v>
      </c>
      <c r="D8" s="148" t="s">
        <v>32</v>
      </c>
      <c r="E8" s="148" t="s">
        <v>32</v>
      </c>
      <c r="F8" s="148" t="s">
        <v>32</v>
      </c>
      <c r="G8" s="148" t="s">
        <v>32</v>
      </c>
      <c r="H8" s="148" t="s">
        <v>32</v>
      </c>
      <c r="I8" s="148" t="s">
        <v>32</v>
      </c>
      <c r="J8" s="148" t="s">
        <v>32</v>
      </c>
      <c r="K8" s="148" t="s">
        <v>32</v>
      </c>
      <c r="M8" s="148" t="s">
        <v>158</v>
      </c>
      <c r="N8" s="148" t="s">
        <v>33</v>
      </c>
      <c r="O8" s="148" t="s">
        <v>33</v>
      </c>
      <c r="P8" s="148" t="s">
        <v>33</v>
      </c>
      <c r="Q8" s="148" t="s">
        <v>33</v>
      </c>
      <c r="R8" s="148" t="s">
        <v>33</v>
      </c>
      <c r="S8" s="148" t="s">
        <v>33</v>
      </c>
      <c r="T8" s="148" t="s">
        <v>33</v>
      </c>
      <c r="U8" s="148" t="s">
        <v>33</v>
      </c>
    </row>
    <row r="9" spans="1:21" s="112" customFormat="1" ht="63" customHeight="1" thickBot="1" x14ac:dyDescent="1">
      <c r="A9" s="148" t="s">
        <v>3</v>
      </c>
      <c r="C9" s="113" t="s">
        <v>50</v>
      </c>
      <c r="E9" s="113" t="s">
        <v>51</v>
      </c>
      <c r="G9" s="113" t="s">
        <v>52</v>
      </c>
      <c r="I9" s="113" t="s">
        <v>23</v>
      </c>
      <c r="K9" s="113" t="s">
        <v>53</v>
      </c>
      <c r="M9" s="113" t="s">
        <v>50</v>
      </c>
      <c r="O9" s="113" t="s">
        <v>51</v>
      </c>
      <c r="Q9" s="113" t="s">
        <v>52</v>
      </c>
      <c r="S9" s="113" t="s">
        <v>23</v>
      </c>
      <c r="U9" s="113" t="s">
        <v>53</v>
      </c>
    </row>
    <row r="10" spans="1:21" s="104" customFormat="1" ht="51" customHeight="1" x14ac:dyDescent="0.95">
      <c r="A10" s="104" t="s">
        <v>134</v>
      </c>
      <c r="C10" s="114">
        <v>0</v>
      </c>
      <c r="D10" s="114"/>
      <c r="E10" s="114">
        <v>-5516500431</v>
      </c>
      <c r="F10" s="114"/>
      <c r="G10" s="114">
        <v>422249453</v>
      </c>
      <c r="H10" s="114"/>
      <c r="I10" s="114">
        <v>-5094250978</v>
      </c>
      <c r="J10" s="114"/>
      <c r="K10" s="115" t="s">
        <v>182</v>
      </c>
      <c r="L10" s="114"/>
      <c r="M10" s="114">
        <v>0</v>
      </c>
      <c r="N10" s="114"/>
      <c r="O10" s="114">
        <v>-31889656685</v>
      </c>
      <c r="P10" s="114"/>
      <c r="Q10" s="114">
        <v>85195436</v>
      </c>
      <c r="R10" s="114"/>
      <c r="S10" s="114">
        <v>-31804461249</v>
      </c>
      <c r="T10" s="114"/>
      <c r="U10" s="116" t="s">
        <v>183</v>
      </c>
    </row>
    <row r="11" spans="1:21" s="104" customFormat="1" ht="51" customHeight="1" x14ac:dyDescent="0.95">
      <c r="A11" s="104" t="s">
        <v>145</v>
      </c>
      <c r="C11" s="114">
        <v>0</v>
      </c>
      <c r="D11" s="114"/>
      <c r="E11" s="114">
        <v>2763376117</v>
      </c>
      <c r="F11" s="114"/>
      <c r="G11" s="114">
        <v>-2819297377</v>
      </c>
      <c r="H11" s="114"/>
      <c r="I11" s="114">
        <v>-55921260</v>
      </c>
      <c r="J11" s="114"/>
      <c r="K11" s="115" t="s">
        <v>148</v>
      </c>
      <c r="L11" s="114"/>
      <c r="M11" s="114">
        <v>0</v>
      </c>
      <c r="N11" s="114"/>
      <c r="O11" s="114">
        <v>-34844894979</v>
      </c>
      <c r="P11" s="114"/>
      <c r="Q11" s="114">
        <v>-2819297377</v>
      </c>
      <c r="R11" s="114"/>
      <c r="S11" s="114">
        <v>-37664192356</v>
      </c>
      <c r="T11" s="114"/>
      <c r="U11" s="116" t="s">
        <v>184</v>
      </c>
    </row>
    <row r="12" spans="1:21" s="104" customFormat="1" ht="51" customHeight="1" x14ac:dyDescent="0.95">
      <c r="A12" s="104" t="s">
        <v>104</v>
      </c>
      <c r="C12" s="114">
        <v>0</v>
      </c>
      <c r="D12" s="114"/>
      <c r="E12" s="114">
        <v>14902722709</v>
      </c>
      <c r="F12" s="114"/>
      <c r="G12" s="114">
        <v>-9869430947</v>
      </c>
      <c r="H12" s="114"/>
      <c r="I12" s="114">
        <v>5033291762</v>
      </c>
      <c r="J12" s="114"/>
      <c r="K12" s="115" t="s">
        <v>154</v>
      </c>
      <c r="L12" s="114"/>
      <c r="M12" s="114">
        <v>2773070064</v>
      </c>
      <c r="N12" s="114"/>
      <c r="O12" s="114">
        <v>-117360415510</v>
      </c>
      <c r="P12" s="114"/>
      <c r="Q12" s="114">
        <v>-6253452934</v>
      </c>
      <c r="R12" s="114"/>
      <c r="S12" s="114">
        <v>-120840798380</v>
      </c>
      <c r="T12" s="114"/>
      <c r="U12" s="116" t="s">
        <v>185</v>
      </c>
    </row>
    <row r="13" spans="1:21" s="104" customFormat="1" ht="51" customHeight="1" x14ac:dyDescent="0.95">
      <c r="A13" s="104" t="s">
        <v>114</v>
      </c>
      <c r="C13" s="114">
        <v>0</v>
      </c>
      <c r="D13" s="114"/>
      <c r="E13" s="114">
        <v>5242164802</v>
      </c>
      <c r="F13" s="114"/>
      <c r="G13" s="114">
        <v>-9009912383</v>
      </c>
      <c r="H13" s="114"/>
      <c r="I13" s="114">
        <v>-3767747581</v>
      </c>
      <c r="J13" s="114"/>
      <c r="K13" s="115" t="s">
        <v>186</v>
      </c>
      <c r="L13" s="114"/>
      <c r="M13" s="114">
        <v>0</v>
      </c>
      <c r="N13" s="114"/>
      <c r="O13" s="114">
        <v>-47588486751</v>
      </c>
      <c r="P13" s="114"/>
      <c r="Q13" s="114">
        <v>86834858295</v>
      </c>
      <c r="R13" s="114"/>
      <c r="S13" s="114">
        <v>39246371544</v>
      </c>
      <c r="T13" s="114"/>
      <c r="U13" s="116" t="s">
        <v>187</v>
      </c>
    </row>
    <row r="14" spans="1:21" s="104" customFormat="1" ht="51" customHeight="1" x14ac:dyDescent="0.95">
      <c r="A14" s="104" t="s">
        <v>133</v>
      </c>
      <c r="C14" s="114">
        <v>0</v>
      </c>
      <c r="D14" s="114"/>
      <c r="E14" s="114">
        <v>4207311023</v>
      </c>
      <c r="F14" s="114"/>
      <c r="G14" s="114">
        <v>-3695511157</v>
      </c>
      <c r="H14" s="114"/>
      <c r="I14" s="114">
        <v>511799866</v>
      </c>
      <c r="J14" s="114"/>
      <c r="K14" s="115" t="s">
        <v>188</v>
      </c>
      <c r="L14" s="114"/>
      <c r="M14" s="114">
        <v>0</v>
      </c>
      <c r="N14" s="114"/>
      <c r="O14" s="114">
        <v>0</v>
      </c>
      <c r="P14" s="114"/>
      <c r="Q14" s="114">
        <v>-4691298949</v>
      </c>
      <c r="R14" s="114"/>
      <c r="S14" s="114">
        <v>-4691298949</v>
      </c>
      <c r="T14" s="114"/>
      <c r="U14" s="116" t="s">
        <v>189</v>
      </c>
    </row>
    <row r="15" spans="1:21" s="104" customFormat="1" ht="51" customHeight="1" x14ac:dyDescent="0.95">
      <c r="A15" s="104" t="s">
        <v>102</v>
      </c>
      <c r="C15" s="114">
        <v>0</v>
      </c>
      <c r="D15" s="114"/>
      <c r="E15" s="114">
        <v>-22109484945</v>
      </c>
      <c r="F15" s="114"/>
      <c r="G15" s="114">
        <v>21415908680</v>
      </c>
      <c r="H15" s="114"/>
      <c r="I15" s="114">
        <v>-693576265</v>
      </c>
      <c r="J15" s="114"/>
      <c r="K15" s="115" t="s">
        <v>190</v>
      </c>
      <c r="L15" s="114"/>
      <c r="M15" s="114">
        <v>364000000</v>
      </c>
      <c r="N15" s="114"/>
      <c r="O15" s="114">
        <v>71088258998</v>
      </c>
      <c r="P15" s="114"/>
      <c r="Q15" s="114">
        <v>49180090296</v>
      </c>
      <c r="R15" s="114"/>
      <c r="S15" s="114">
        <v>120632349294</v>
      </c>
      <c r="T15" s="114"/>
      <c r="U15" s="116" t="s">
        <v>191</v>
      </c>
    </row>
    <row r="16" spans="1:21" s="104" customFormat="1" ht="51" customHeight="1" x14ac:dyDescent="0.95">
      <c r="A16" s="104" t="s">
        <v>87</v>
      </c>
      <c r="C16" s="114">
        <v>0</v>
      </c>
      <c r="D16" s="114"/>
      <c r="E16" s="114">
        <v>-90820830545</v>
      </c>
      <c r="F16" s="114"/>
      <c r="G16" s="114">
        <v>18828595152</v>
      </c>
      <c r="H16" s="114"/>
      <c r="I16" s="114">
        <v>-71992235393</v>
      </c>
      <c r="J16" s="114"/>
      <c r="K16" s="115" t="s">
        <v>192</v>
      </c>
      <c r="L16" s="114"/>
      <c r="M16" s="114">
        <v>1200000000</v>
      </c>
      <c r="N16" s="114"/>
      <c r="O16" s="114">
        <v>124462081951</v>
      </c>
      <c r="P16" s="114"/>
      <c r="Q16" s="114">
        <v>51225287592</v>
      </c>
      <c r="R16" s="114"/>
      <c r="S16" s="114">
        <v>176887369543</v>
      </c>
      <c r="T16" s="114"/>
      <c r="U16" s="116" t="s">
        <v>193</v>
      </c>
    </row>
    <row r="17" spans="1:21" s="104" customFormat="1" ht="51" customHeight="1" x14ac:dyDescent="0.95">
      <c r="A17" s="104" t="s">
        <v>93</v>
      </c>
      <c r="C17" s="114">
        <v>0</v>
      </c>
      <c r="D17" s="114"/>
      <c r="E17" s="114">
        <v>9273439060</v>
      </c>
      <c r="F17" s="114"/>
      <c r="G17" s="114">
        <v>7774018303</v>
      </c>
      <c r="H17" s="114"/>
      <c r="I17" s="114">
        <v>17047457363</v>
      </c>
      <c r="J17" s="114"/>
      <c r="K17" s="115" t="s">
        <v>194</v>
      </c>
      <c r="L17" s="114"/>
      <c r="M17" s="114">
        <v>10190355330</v>
      </c>
      <c r="N17" s="114"/>
      <c r="O17" s="114">
        <v>64353745283</v>
      </c>
      <c r="P17" s="114"/>
      <c r="Q17" s="114">
        <v>60088379229</v>
      </c>
      <c r="R17" s="114"/>
      <c r="S17" s="114">
        <v>134632479842</v>
      </c>
      <c r="T17" s="114"/>
      <c r="U17" s="116" t="s">
        <v>195</v>
      </c>
    </row>
    <row r="18" spans="1:21" s="104" customFormat="1" ht="51" customHeight="1" x14ac:dyDescent="0.95">
      <c r="A18" s="104" t="s">
        <v>98</v>
      </c>
      <c r="C18" s="114">
        <v>1920375807</v>
      </c>
      <c r="D18" s="114"/>
      <c r="E18" s="114">
        <v>-85571489262</v>
      </c>
      <c r="F18" s="114"/>
      <c r="G18" s="114">
        <v>13823155512</v>
      </c>
      <c r="H18" s="114"/>
      <c r="I18" s="114">
        <v>-69827957943</v>
      </c>
      <c r="J18" s="114"/>
      <c r="K18" s="115" t="s">
        <v>196</v>
      </c>
      <c r="L18" s="114"/>
      <c r="M18" s="114">
        <v>1920375807</v>
      </c>
      <c r="N18" s="114"/>
      <c r="O18" s="114">
        <v>97884800313</v>
      </c>
      <c r="P18" s="114"/>
      <c r="Q18" s="114">
        <v>24837795659</v>
      </c>
      <c r="R18" s="114"/>
      <c r="S18" s="114">
        <v>124642971779</v>
      </c>
      <c r="T18" s="114"/>
      <c r="U18" s="116" t="s">
        <v>197</v>
      </c>
    </row>
    <row r="19" spans="1:21" s="104" customFormat="1" ht="51" customHeight="1" x14ac:dyDescent="0.95">
      <c r="A19" s="104" t="s">
        <v>177</v>
      </c>
      <c r="C19" s="114">
        <v>0</v>
      </c>
      <c r="D19" s="114"/>
      <c r="E19" s="114">
        <v>0</v>
      </c>
      <c r="F19" s="114"/>
      <c r="G19" s="114">
        <v>233530449</v>
      </c>
      <c r="H19" s="114"/>
      <c r="I19" s="114">
        <v>233530449</v>
      </c>
      <c r="J19" s="114"/>
      <c r="K19" s="115" t="s">
        <v>198</v>
      </c>
      <c r="L19" s="114"/>
      <c r="M19" s="114">
        <v>0</v>
      </c>
      <c r="N19" s="114"/>
      <c r="O19" s="114">
        <v>0</v>
      </c>
      <c r="P19" s="114"/>
      <c r="Q19" s="114">
        <v>233530449</v>
      </c>
      <c r="R19" s="114"/>
      <c r="S19" s="114">
        <v>233530449</v>
      </c>
      <c r="T19" s="114"/>
      <c r="U19" s="116" t="s">
        <v>147</v>
      </c>
    </row>
    <row r="20" spans="1:21" s="104" customFormat="1" ht="51" customHeight="1" x14ac:dyDescent="0.95">
      <c r="A20" s="104" t="s">
        <v>132</v>
      </c>
      <c r="C20" s="114">
        <v>0</v>
      </c>
      <c r="D20" s="114"/>
      <c r="E20" s="114">
        <v>-5147207577</v>
      </c>
      <c r="F20" s="114"/>
      <c r="G20" s="114">
        <v>-13709920864</v>
      </c>
      <c r="H20" s="114"/>
      <c r="I20" s="114">
        <v>-18857128441</v>
      </c>
      <c r="J20" s="114"/>
      <c r="K20" s="115" t="s">
        <v>199</v>
      </c>
      <c r="L20" s="114"/>
      <c r="M20" s="114">
        <v>1361940299</v>
      </c>
      <c r="N20" s="114"/>
      <c r="O20" s="114">
        <v>-65517752112</v>
      </c>
      <c r="P20" s="114"/>
      <c r="Q20" s="114">
        <v>-13709920864</v>
      </c>
      <c r="R20" s="114"/>
      <c r="S20" s="114">
        <v>-77865732677</v>
      </c>
      <c r="T20" s="114"/>
      <c r="U20" s="116" t="s">
        <v>200</v>
      </c>
    </row>
    <row r="21" spans="1:21" s="104" customFormat="1" ht="51" customHeight="1" x14ac:dyDescent="0.95">
      <c r="A21" s="104" t="s">
        <v>126</v>
      </c>
      <c r="C21" s="114">
        <v>0</v>
      </c>
      <c r="D21" s="114"/>
      <c r="E21" s="114">
        <v>987354667</v>
      </c>
      <c r="F21" s="114"/>
      <c r="G21" s="114">
        <v>-1072854375</v>
      </c>
      <c r="H21" s="114"/>
      <c r="I21" s="114">
        <v>-85499708</v>
      </c>
      <c r="J21" s="114"/>
      <c r="K21" s="115" t="s">
        <v>201</v>
      </c>
      <c r="L21" s="114"/>
      <c r="M21" s="114">
        <v>1108500973</v>
      </c>
      <c r="N21" s="114"/>
      <c r="O21" s="114">
        <v>0</v>
      </c>
      <c r="P21" s="114"/>
      <c r="Q21" s="114">
        <v>-11030270231</v>
      </c>
      <c r="R21" s="114"/>
      <c r="S21" s="114">
        <v>-9921769258</v>
      </c>
      <c r="T21" s="114"/>
      <c r="U21" s="116" t="s">
        <v>202</v>
      </c>
    </row>
    <row r="22" spans="1:21" s="104" customFormat="1" ht="51" customHeight="1" x14ac:dyDescent="0.95">
      <c r="A22" s="104" t="s">
        <v>95</v>
      </c>
      <c r="C22" s="114">
        <v>0</v>
      </c>
      <c r="D22" s="114"/>
      <c r="E22" s="114">
        <v>15953158338</v>
      </c>
      <c r="F22" s="114"/>
      <c r="G22" s="114">
        <v>-30471430649</v>
      </c>
      <c r="H22" s="114"/>
      <c r="I22" s="114">
        <v>-14518272311</v>
      </c>
      <c r="J22" s="114"/>
      <c r="K22" s="115" t="s">
        <v>203</v>
      </c>
      <c r="L22" s="114"/>
      <c r="M22" s="114">
        <v>0</v>
      </c>
      <c r="N22" s="114"/>
      <c r="O22" s="114">
        <v>0</v>
      </c>
      <c r="P22" s="114"/>
      <c r="Q22" s="114">
        <v>202716127456</v>
      </c>
      <c r="R22" s="114"/>
      <c r="S22" s="114">
        <v>202716127456</v>
      </c>
      <c r="T22" s="114"/>
      <c r="U22" s="116" t="s">
        <v>204</v>
      </c>
    </row>
    <row r="23" spans="1:21" s="104" customFormat="1" ht="51" customHeight="1" x14ac:dyDescent="0.95">
      <c r="A23" s="104" t="s">
        <v>92</v>
      </c>
      <c r="C23" s="114">
        <v>0</v>
      </c>
      <c r="D23" s="114"/>
      <c r="E23" s="114">
        <v>18742752110</v>
      </c>
      <c r="F23" s="114"/>
      <c r="G23" s="114">
        <v>-29076489076</v>
      </c>
      <c r="H23" s="114"/>
      <c r="I23" s="114">
        <v>-10333736966</v>
      </c>
      <c r="J23" s="114"/>
      <c r="K23" s="115" t="s">
        <v>205</v>
      </c>
      <c r="L23" s="114"/>
      <c r="M23" s="114">
        <v>4410000000</v>
      </c>
      <c r="N23" s="114"/>
      <c r="O23" s="114">
        <v>0</v>
      </c>
      <c r="P23" s="114"/>
      <c r="Q23" s="114">
        <v>61083597390</v>
      </c>
      <c r="R23" s="114"/>
      <c r="S23" s="114">
        <v>65493597390</v>
      </c>
      <c r="T23" s="114"/>
      <c r="U23" s="116" t="s">
        <v>206</v>
      </c>
    </row>
    <row r="24" spans="1:21" s="104" customFormat="1" ht="51" customHeight="1" x14ac:dyDescent="0.95">
      <c r="A24" s="104" t="s">
        <v>144</v>
      </c>
      <c r="C24" s="114">
        <v>0</v>
      </c>
      <c r="D24" s="114"/>
      <c r="E24" s="114">
        <v>7470467351</v>
      </c>
      <c r="F24" s="114"/>
      <c r="G24" s="114">
        <v>-871474729</v>
      </c>
      <c r="H24" s="114"/>
      <c r="I24" s="114">
        <v>6598992622</v>
      </c>
      <c r="J24" s="114"/>
      <c r="K24" s="115" t="s">
        <v>207</v>
      </c>
      <c r="L24" s="114"/>
      <c r="M24" s="114">
        <v>0</v>
      </c>
      <c r="N24" s="114"/>
      <c r="O24" s="114">
        <v>-8436413837</v>
      </c>
      <c r="P24" s="114"/>
      <c r="Q24" s="114">
        <v>-871474729</v>
      </c>
      <c r="R24" s="114"/>
      <c r="S24" s="114">
        <v>-9307888566</v>
      </c>
      <c r="T24" s="114"/>
      <c r="U24" s="116" t="s">
        <v>208</v>
      </c>
    </row>
    <row r="25" spans="1:21" s="104" customFormat="1" ht="51" customHeight="1" x14ac:dyDescent="0.95">
      <c r="A25" s="104" t="s">
        <v>135</v>
      </c>
      <c r="C25" s="114">
        <v>0</v>
      </c>
      <c r="D25" s="114"/>
      <c r="E25" s="114">
        <v>783452761</v>
      </c>
      <c r="F25" s="114"/>
      <c r="G25" s="114">
        <v>-1377894623</v>
      </c>
      <c r="H25" s="114"/>
      <c r="I25" s="114">
        <v>-594441862</v>
      </c>
      <c r="J25" s="114"/>
      <c r="K25" s="115" t="s">
        <v>209</v>
      </c>
      <c r="L25" s="114"/>
      <c r="M25" s="114">
        <v>0</v>
      </c>
      <c r="N25" s="114"/>
      <c r="O25" s="114">
        <v>0</v>
      </c>
      <c r="P25" s="114"/>
      <c r="Q25" s="114">
        <v>19591019325</v>
      </c>
      <c r="R25" s="114"/>
      <c r="S25" s="114">
        <v>19591019325</v>
      </c>
      <c r="T25" s="114"/>
      <c r="U25" s="116" t="s">
        <v>210</v>
      </c>
    </row>
    <row r="26" spans="1:21" s="104" customFormat="1" ht="51" customHeight="1" x14ac:dyDescent="0.95">
      <c r="A26" s="104" t="s">
        <v>96</v>
      </c>
      <c r="C26" s="114">
        <v>134562212</v>
      </c>
      <c r="D26" s="114"/>
      <c r="E26" s="114">
        <v>-13358481235</v>
      </c>
      <c r="F26" s="114"/>
      <c r="G26" s="114">
        <v>0</v>
      </c>
      <c r="H26" s="114"/>
      <c r="I26" s="114">
        <v>-13223919023</v>
      </c>
      <c r="J26" s="114"/>
      <c r="K26" s="115" t="s">
        <v>211</v>
      </c>
      <c r="L26" s="114"/>
      <c r="M26" s="114">
        <v>134562212</v>
      </c>
      <c r="N26" s="114"/>
      <c r="O26" s="114">
        <v>-13358481235</v>
      </c>
      <c r="P26" s="114"/>
      <c r="Q26" s="114">
        <v>213740142501</v>
      </c>
      <c r="R26" s="114"/>
      <c r="S26" s="114">
        <v>200516223478</v>
      </c>
      <c r="T26" s="114"/>
      <c r="U26" s="116" t="s">
        <v>212</v>
      </c>
    </row>
    <row r="27" spans="1:21" s="104" customFormat="1" ht="51" customHeight="1" x14ac:dyDescent="0.95">
      <c r="A27" s="104" t="s">
        <v>99</v>
      </c>
      <c r="C27" s="114">
        <v>0</v>
      </c>
      <c r="D27" s="114"/>
      <c r="E27" s="114">
        <v>0</v>
      </c>
      <c r="F27" s="114"/>
      <c r="G27" s="114">
        <v>0</v>
      </c>
      <c r="H27" s="114"/>
      <c r="I27" s="114">
        <v>0</v>
      </c>
      <c r="J27" s="114"/>
      <c r="K27" s="115" t="s">
        <v>138</v>
      </c>
      <c r="L27" s="114"/>
      <c r="M27" s="114">
        <v>0</v>
      </c>
      <c r="N27" s="114"/>
      <c r="O27" s="114">
        <v>0</v>
      </c>
      <c r="P27" s="114"/>
      <c r="Q27" s="114">
        <v>39359640361</v>
      </c>
      <c r="R27" s="114"/>
      <c r="S27" s="114">
        <v>39359640361</v>
      </c>
      <c r="T27" s="114"/>
      <c r="U27" s="116" t="s">
        <v>187</v>
      </c>
    </row>
    <row r="28" spans="1:21" s="104" customFormat="1" ht="51" customHeight="1" x14ac:dyDescent="0.95">
      <c r="A28" s="104" t="s">
        <v>88</v>
      </c>
      <c r="C28" s="114">
        <v>0</v>
      </c>
      <c r="D28" s="114"/>
      <c r="E28" s="114">
        <v>0</v>
      </c>
      <c r="F28" s="114"/>
      <c r="G28" s="114">
        <v>0</v>
      </c>
      <c r="H28" s="114"/>
      <c r="I28" s="114">
        <v>0</v>
      </c>
      <c r="J28" s="114"/>
      <c r="K28" s="115" t="s">
        <v>138</v>
      </c>
      <c r="L28" s="114"/>
      <c r="M28" s="114">
        <v>0</v>
      </c>
      <c r="N28" s="114"/>
      <c r="O28" s="114">
        <v>0</v>
      </c>
      <c r="P28" s="114"/>
      <c r="Q28" s="114">
        <v>2989069709</v>
      </c>
      <c r="R28" s="114"/>
      <c r="S28" s="114">
        <v>2989069709</v>
      </c>
      <c r="T28" s="114"/>
      <c r="U28" s="116" t="s">
        <v>213</v>
      </c>
    </row>
    <row r="29" spans="1:21" s="104" customFormat="1" ht="51" customHeight="1" x14ac:dyDescent="0.95">
      <c r="A29" s="104" t="s">
        <v>137</v>
      </c>
      <c r="C29" s="114">
        <v>0</v>
      </c>
      <c r="D29" s="114"/>
      <c r="E29" s="114">
        <v>0</v>
      </c>
      <c r="F29" s="114"/>
      <c r="G29" s="114">
        <v>0</v>
      </c>
      <c r="H29" s="114"/>
      <c r="I29" s="114">
        <v>0</v>
      </c>
      <c r="J29" s="114"/>
      <c r="K29" s="115" t="s">
        <v>138</v>
      </c>
      <c r="L29" s="114"/>
      <c r="M29" s="114">
        <v>0</v>
      </c>
      <c r="N29" s="114"/>
      <c r="O29" s="114">
        <v>0</v>
      </c>
      <c r="P29" s="114"/>
      <c r="Q29" s="114">
        <v>118311216</v>
      </c>
      <c r="R29" s="114"/>
      <c r="S29" s="114">
        <v>118311216</v>
      </c>
      <c r="T29" s="114"/>
      <c r="U29" s="116" t="s">
        <v>147</v>
      </c>
    </row>
    <row r="30" spans="1:21" s="104" customFormat="1" ht="51" customHeight="1" x14ac:dyDescent="0.95">
      <c r="A30" s="104" t="s">
        <v>94</v>
      </c>
      <c r="C30" s="114">
        <v>0</v>
      </c>
      <c r="D30" s="114"/>
      <c r="E30" s="114">
        <v>0</v>
      </c>
      <c r="F30" s="114"/>
      <c r="G30" s="114">
        <v>0</v>
      </c>
      <c r="H30" s="114"/>
      <c r="I30" s="114">
        <v>0</v>
      </c>
      <c r="J30" s="114"/>
      <c r="K30" s="115" t="s">
        <v>138</v>
      </c>
      <c r="L30" s="114"/>
      <c r="M30" s="114">
        <v>0</v>
      </c>
      <c r="N30" s="114"/>
      <c r="O30" s="114">
        <v>0</v>
      </c>
      <c r="P30" s="114"/>
      <c r="Q30" s="114">
        <v>5857428226</v>
      </c>
      <c r="R30" s="114"/>
      <c r="S30" s="114">
        <v>5857428226</v>
      </c>
      <c r="T30" s="114"/>
      <c r="U30" s="116" t="s">
        <v>214</v>
      </c>
    </row>
    <row r="31" spans="1:21" s="104" customFormat="1" ht="51" customHeight="1" x14ac:dyDescent="0.95">
      <c r="A31" s="104" t="s">
        <v>110</v>
      </c>
      <c r="C31" s="114">
        <v>0</v>
      </c>
      <c r="D31" s="114"/>
      <c r="E31" s="114">
        <v>0</v>
      </c>
      <c r="F31" s="114"/>
      <c r="G31" s="114">
        <v>0</v>
      </c>
      <c r="H31" s="114"/>
      <c r="I31" s="114">
        <v>0</v>
      </c>
      <c r="J31" s="114"/>
      <c r="K31" s="115" t="s">
        <v>138</v>
      </c>
      <c r="L31" s="114"/>
      <c r="M31" s="114">
        <v>0</v>
      </c>
      <c r="N31" s="114"/>
      <c r="O31" s="114">
        <v>0</v>
      </c>
      <c r="P31" s="114"/>
      <c r="Q31" s="114">
        <v>983042</v>
      </c>
      <c r="R31" s="114"/>
      <c r="S31" s="114">
        <v>983042</v>
      </c>
      <c r="T31" s="114"/>
      <c r="U31" s="116" t="s">
        <v>138</v>
      </c>
    </row>
    <row r="32" spans="1:21" s="104" customFormat="1" ht="51" customHeight="1" x14ac:dyDescent="0.95">
      <c r="A32" s="104" t="s">
        <v>91</v>
      </c>
      <c r="C32" s="114">
        <v>0</v>
      </c>
      <c r="D32" s="114"/>
      <c r="E32" s="114">
        <v>0</v>
      </c>
      <c r="F32" s="114"/>
      <c r="G32" s="114">
        <v>0</v>
      </c>
      <c r="H32" s="114"/>
      <c r="I32" s="114">
        <v>0</v>
      </c>
      <c r="J32" s="114"/>
      <c r="K32" s="115" t="s">
        <v>138</v>
      </c>
      <c r="L32" s="114"/>
      <c r="M32" s="114">
        <v>0</v>
      </c>
      <c r="N32" s="114"/>
      <c r="O32" s="114">
        <v>0</v>
      </c>
      <c r="P32" s="114"/>
      <c r="Q32" s="114">
        <v>3278717940</v>
      </c>
      <c r="R32" s="114"/>
      <c r="S32" s="114">
        <v>3278717940</v>
      </c>
      <c r="T32" s="114"/>
      <c r="U32" s="116" t="s">
        <v>215</v>
      </c>
    </row>
    <row r="33" spans="1:21" s="104" customFormat="1" ht="51" customHeight="1" x14ac:dyDescent="0.95">
      <c r="A33" s="104" t="s">
        <v>118</v>
      </c>
      <c r="C33" s="114">
        <v>0</v>
      </c>
      <c r="D33" s="114"/>
      <c r="E33" s="114">
        <v>0</v>
      </c>
      <c r="F33" s="114"/>
      <c r="G33" s="114">
        <v>0</v>
      </c>
      <c r="H33" s="114"/>
      <c r="I33" s="114">
        <v>0</v>
      </c>
      <c r="J33" s="114"/>
      <c r="K33" s="115" t="s">
        <v>138</v>
      </c>
      <c r="L33" s="114"/>
      <c r="M33" s="114">
        <v>0</v>
      </c>
      <c r="N33" s="114"/>
      <c r="O33" s="114">
        <v>0</v>
      </c>
      <c r="P33" s="114"/>
      <c r="Q33" s="114">
        <v>80122657277</v>
      </c>
      <c r="R33" s="114"/>
      <c r="S33" s="114">
        <v>80122657277</v>
      </c>
      <c r="T33" s="114"/>
      <c r="U33" s="116" t="s">
        <v>216</v>
      </c>
    </row>
    <row r="34" spans="1:21" s="104" customFormat="1" ht="51" customHeight="1" x14ac:dyDescent="0.95">
      <c r="A34" s="104" t="s">
        <v>127</v>
      </c>
      <c r="C34" s="114">
        <v>0</v>
      </c>
      <c r="D34" s="114"/>
      <c r="E34" s="114">
        <v>0</v>
      </c>
      <c r="F34" s="114"/>
      <c r="G34" s="114">
        <v>0</v>
      </c>
      <c r="H34" s="114"/>
      <c r="I34" s="114">
        <v>0</v>
      </c>
      <c r="J34" s="114"/>
      <c r="K34" s="115" t="s">
        <v>138</v>
      </c>
      <c r="L34" s="114"/>
      <c r="M34" s="114">
        <v>0</v>
      </c>
      <c r="N34" s="114"/>
      <c r="O34" s="114">
        <v>0</v>
      </c>
      <c r="P34" s="114"/>
      <c r="Q34" s="114">
        <v>411860350</v>
      </c>
      <c r="R34" s="114"/>
      <c r="S34" s="114">
        <v>411860350</v>
      </c>
      <c r="T34" s="114"/>
      <c r="U34" s="116" t="s">
        <v>148</v>
      </c>
    </row>
    <row r="35" spans="1:21" s="104" customFormat="1" ht="51" customHeight="1" x14ac:dyDescent="0.95">
      <c r="A35" s="104" t="s">
        <v>89</v>
      </c>
      <c r="C35" s="114">
        <v>0</v>
      </c>
      <c r="D35" s="114"/>
      <c r="E35" s="114">
        <v>0</v>
      </c>
      <c r="F35" s="114"/>
      <c r="G35" s="114">
        <v>0</v>
      </c>
      <c r="H35" s="114"/>
      <c r="I35" s="114">
        <v>0</v>
      </c>
      <c r="J35" s="114"/>
      <c r="K35" s="115" t="s">
        <v>138</v>
      </c>
      <c r="L35" s="114"/>
      <c r="M35" s="114">
        <v>0</v>
      </c>
      <c r="N35" s="114"/>
      <c r="O35" s="114">
        <v>0</v>
      </c>
      <c r="P35" s="114"/>
      <c r="Q35" s="114">
        <v>-503777346</v>
      </c>
      <c r="R35" s="114"/>
      <c r="S35" s="114">
        <v>-503777346</v>
      </c>
      <c r="T35" s="114"/>
      <c r="U35" s="116" t="s">
        <v>153</v>
      </c>
    </row>
    <row r="36" spans="1:21" s="104" customFormat="1" ht="51" customHeight="1" x14ac:dyDescent="0.95">
      <c r="A36" s="104" t="s">
        <v>125</v>
      </c>
      <c r="C36" s="114">
        <v>0</v>
      </c>
      <c r="D36" s="114"/>
      <c r="E36" s="114">
        <v>0</v>
      </c>
      <c r="F36" s="114"/>
      <c r="G36" s="114">
        <v>0</v>
      </c>
      <c r="H36" s="114"/>
      <c r="I36" s="114">
        <v>0</v>
      </c>
      <c r="J36" s="114"/>
      <c r="K36" s="115" t="s">
        <v>138</v>
      </c>
      <c r="L36" s="114"/>
      <c r="M36" s="114">
        <v>840690979</v>
      </c>
      <c r="N36" s="114"/>
      <c r="O36" s="114">
        <v>0</v>
      </c>
      <c r="P36" s="114"/>
      <c r="Q36" s="114">
        <v>49383992353</v>
      </c>
      <c r="R36" s="114"/>
      <c r="S36" s="114">
        <v>50224683332</v>
      </c>
      <c r="T36" s="114"/>
      <c r="U36" s="116" t="s">
        <v>151</v>
      </c>
    </row>
    <row r="37" spans="1:21" s="104" customFormat="1" ht="51" customHeight="1" x14ac:dyDescent="0.95">
      <c r="A37" s="104" t="s">
        <v>108</v>
      </c>
      <c r="C37" s="114">
        <v>0</v>
      </c>
      <c r="D37" s="114"/>
      <c r="E37" s="114">
        <v>0</v>
      </c>
      <c r="F37" s="114"/>
      <c r="G37" s="114">
        <v>0</v>
      </c>
      <c r="H37" s="114"/>
      <c r="I37" s="114">
        <v>0</v>
      </c>
      <c r="J37" s="114"/>
      <c r="K37" s="115" t="s">
        <v>138</v>
      </c>
      <c r="L37" s="114"/>
      <c r="M37" s="114">
        <v>0</v>
      </c>
      <c r="N37" s="114"/>
      <c r="O37" s="114">
        <v>0</v>
      </c>
      <c r="P37" s="114"/>
      <c r="Q37" s="114">
        <v>4396202</v>
      </c>
      <c r="R37" s="114"/>
      <c r="S37" s="114">
        <v>4396202</v>
      </c>
      <c r="T37" s="114"/>
      <c r="U37" s="116" t="s">
        <v>138</v>
      </c>
    </row>
    <row r="38" spans="1:21" s="104" customFormat="1" ht="51" customHeight="1" x14ac:dyDescent="0.95">
      <c r="A38" s="104" t="s">
        <v>115</v>
      </c>
      <c r="C38" s="114">
        <v>0</v>
      </c>
      <c r="D38" s="114"/>
      <c r="E38" s="114">
        <v>0</v>
      </c>
      <c r="F38" s="114"/>
      <c r="G38" s="114">
        <v>0</v>
      </c>
      <c r="H38" s="114"/>
      <c r="I38" s="114">
        <v>0</v>
      </c>
      <c r="J38" s="114"/>
      <c r="K38" s="115" t="s">
        <v>138</v>
      </c>
      <c r="L38" s="114"/>
      <c r="M38" s="114">
        <v>0</v>
      </c>
      <c r="N38" s="114"/>
      <c r="O38" s="114">
        <v>0</v>
      </c>
      <c r="P38" s="114"/>
      <c r="Q38" s="114">
        <v>30693102873</v>
      </c>
      <c r="R38" s="114"/>
      <c r="S38" s="114">
        <v>30693102873</v>
      </c>
      <c r="T38" s="114"/>
      <c r="U38" s="116" t="s">
        <v>217</v>
      </c>
    </row>
    <row r="39" spans="1:21" s="104" customFormat="1" ht="51" customHeight="1" x14ac:dyDescent="0.95">
      <c r="A39" s="104" t="s">
        <v>86</v>
      </c>
      <c r="C39" s="114">
        <v>0</v>
      </c>
      <c r="D39" s="114"/>
      <c r="E39" s="114">
        <v>-10798606021</v>
      </c>
      <c r="F39" s="114"/>
      <c r="G39" s="114">
        <v>0</v>
      </c>
      <c r="H39" s="114"/>
      <c r="I39" s="114">
        <v>-10798606021</v>
      </c>
      <c r="J39" s="114"/>
      <c r="K39" s="115" t="s">
        <v>218</v>
      </c>
      <c r="L39" s="114"/>
      <c r="M39" s="114">
        <v>0</v>
      </c>
      <c r="N39" s="114"/>
      <c r="O39" s="114">
        <v>-10798606021</v>
      </c>
      <c r="P39" s="114"/>
      <c r="Q39" s="114">
        <v>145745361849</v>
      </c>
      <c r="R39" s="114"/>
      <c r="S39" s="114">
        <v>134946755828</v>
      </c>
      <c r="T39" s="114"/>
      <c r="U39" s="116" t="s">
        <v>219</v>
      </c>
    </row>
    <row r="40" spans="1:21" s="104" customFormat="1" ht="51" customHeight="1" x14ac:dyDescent="0.95">
      <c r="A40" s="104" t="s">
        <v>106</v>
      </c>
      <c r="C40" s="114">
        <v>0</v>
      </c>
      <c r="D40" s="114"/>
      <c r="E40" s="114">
        <v>0</v>
      </c>
      <c r="F40" s="114"/>
      <c r="G40" s="114">
        <v>0</v>
      </c>
      <c r="H40" s="114"/>
      <c r="I40" s="114">
        <v>0</v>
      </c>
      <c r="J40" s="114"/>
      <c r="K40" s="115" t="s">
        <v>138</v>
      </c>
      <c r="L40" s="114"/>
      <c r="M40" s="114">
        <v>0</v>
      </c>
      <c r="N40" s="114"/>
      <c r="O40" s="114">
        <v>0</v>
      </c>
      <c r="P40" s="114"/>
      <c r="Q40" s="114">
        <v>209762</v>
      </c>
      <c r="R40" s="114"/>
      <c r="S40" s="114">
        <v>209762</v>
      </c>
      <c r="T40" s="114"/>
      <c r="U40" s="116" t="s">
        <v>138</v>
      </c>
    </row>
    <row r="41" spans="1:21" s="104" customFormat="1" ht="51" customHeight="1" x14ac:dyDescent="0.95">
      <c r="A41" s="104" t="s">
        <v>124</v>
      </c>
      <c r="C41" s="114">
        <v>0</v>
      </c>
      <c r="D41" s="114"/>
      <c r="E41" s="114">
        <v>0</v>
      </c>
      <c r="F41" s="114"/>
      <c r="G41" s="114">
        <v>0</v>
      </c>
      <c r="H41" s="114"/>
      <c r="I41" s="114">
        <v>0</v>
      </c>
      <c r="J41" s="114"/>
      <c r="K41" s="115" t="s">
        <v>138</v>
      </c>
      <c r="L41" s="114"/>
      <c r="M41" s="114">
        <v>0</v>
      </c>
      <c r="N41" s="114"/>
      <c r="O41" s="114">
        <v>0</v>
      </c>
      <c r="P41" s="114"/>
      <c r="Q41" s="114">
        <v>61806332601</v>
      </c>
      <c r="R41" s="114"/>
      <c r="S41" s="114">
        <v>61806332601</v>
      </c>
      <c r="T41" s="114"/>
      <c r="U41" s="116" t="s">
        <v>220</v>
      </c>
    </row>
    <row r="42" spans="1:21" s="104" customFormat="1" ht="51" customHeight="1" x14ac:dyDescent="0.95">
      <c r="A42" s="104" t="s">
        <v>111</v>
      </c>
      <c r="C42" s="114">
        <v>0</v>
      </c>
      <c r="D42" s="114"/>
      <c r="E42" s="114">
        <v>-52048458000</v>
      </c>
      <c r="F42" s="114"/>
      <c r="G42" s="114">
        <v>0</v>
      </c>
      <c r="H42" s="114"/>
      <c r="I42" s="114">
        <v>-52048458000</v>
      </c>
      <c r="J42" s="114"/>
      <c r="K42" s="115" t="s">
        <v>221</v>
      </c>
      <c r="L42" s="114"/>
      <c r="M42" s="114">
        <v>0</v>
      </c>
      <c r="N42" s="114"/>
      <c r="O42" s="114">
        <v>32285443404</v>
      </c>
      <c r="P42" s="114"/>
      <c r="Q42" s="114">
        <v>38457724854</v>
      </c>
      <c r="R42" s="114"/>
      <c r="S42" s="114">
        <v>70743168258</v>
      </c>
      <c r="T42" s="114"/>
      <c r="U42" s="116" t="s">
        <v>222</v>
      </c>
    </row>
    <row r="43" spans="1:21" s="104" customFormat="1" ht="51" customHeight="1" x14ac:dyDescent="0.95">
      <c r="A43" s="104" t="s">
        <v>116</v>
      </c>
      <c r="C43" s="114">
        <v>0</v>
      </c>
      <c r="D43" s="114"/>
      <c r="E43" s="114">
        <v>0</v>
      </c>
      <c r="F43" s="114"/>
      <c r="G43" s="114">
        <v>0</v>
      </c>
      <c r="H43" s="114"/>
      <c r="I43" s="114">
        <v>0</v>
      </c>
      <c r="J43" s="114"/>
      <c r="K43" s="115" t="s">
        <v>138</v>
      </c>
      <c r="L43" s="114"/>
      <c r="M43" s="114">
        <v>0</v>
      </c>
      <c r="N43" s="114"/>
      <c r="O43" s="114">
        <v>0</v>
      </c>
      <c r="P43" s="114"/>
      <c r="Q43" s="114">
        <v>22015105113</v>
      </c>
      <c r="R43" s="114"/>
      <c r="S43" s="114">
        <v>22015105113</v>
      </c>
      <c r="T43" s="114"/>
      <c r="U43" s="116" t="s">
        <v>169</v>
      </c>
    </row>
    <row r="44" spans="1:21" s="104" customFormat="1" ht="51" customHeight="1" x14ac:dyDescent="0.95">
      <c r="A44" s="104" t="s">
        <v>97</v>
      </c>
      <c r="C44" s="114">
        <v>0</v>
      </c>
      <c r="D44" s="114"/>
      <c r="E44" s="114">
        <v>0</v>
      </c>
      <c r="F44" s="114"/>
      <c r="G44" s="114">
        <v>0</v>
      </c>
      <c r="H44" s="114"/>
      <c r="I44" s="114">
        <v>0</v>
      </c>
      <c r="J44" s="114"/>
      <c r="K44" s="115" t="s">
        <v>138</v>
      </c>
      <c r="L44" s="114"/>
      <c r="M44" s="114">
        <v>0</v>
      </c>
      <c r="N44" s="114"/>
      <c r="O44" s="114">
        <v>0</v>
      </c>
      <c r="P44" s="114"/>
      <c r="Q44" s="114">
        <v>290624148509</v>
      </c>
      <c r="R44" s="114"/>
      <c r="S44" s="114">
        <v>290624148509</v>
      </c>
      <c r="T44" s="114"/>
      <c r="U44" s="116" t="s">
        <v>223</v>
      </c>
    </row>
    <row r="45" spans="1:21" s="104" customFormat="1" ht="51" customHeight="1" x14ac:dyDescent="0.95">
      <c r="A45" s="104" t="s">
        <v>117</v>
      </c>
      <c r="C45" s="114">
        <v>0</v>
      </c>
      <c r="D45" s="114"/>
      <c r="E45" s="114">
        <v>0</v>
      </c>
      <c r="F45" s="114"/>
      <c r="G45" s="114">
        <v>0</v>
      </c>
      <c r="H45" s="114"/>
      <c r="I45" s="114">
        <v>0</v>
      </c>
      <c r="J45" s="114"/>
      <c r="K45" s="115" t="s">
        <v>138</v>
      </c>
      <c r="L45" s="114"/>
      <c r="M45" s="114">
        <v>0</v>
      </c>
      <c r="N45" s="114"/>
      <c r="O45" s="114">
        <v>0</v>
      </c>
      <c r="P45" s="114"/>
      <c r="Q45" s="114">
        <v>117164</v>
      </c>
      <c r="R45" s="114"/>
      <c r="S45" s="114">
        <v>117164</v>
      </c>
      <c r="T45" s="114"/>
      <c r="U45" s="116" t="s">
        <v>138</v>
      </c>
    </row>
    <row r="46" spans="1:21" s="104" customFormat="1" ht="51" customHeight="1" x14ac:dyDescent="0.95">
      <c r="A46" s="104" t="s">
        <v>107</v>
      </c>
      <c r="C46" s="114">
        <v>0</v>
      </c>
      <c r="D46" s="114"/>
      <c r="E46" s="114">
        <v>0</v>
      </c>
      <c r="F46" s="114"/>
      <c r="G46" s="114">
        <v>0</v>
      </c>
      <c r="H46" s="114"/>
      <c r="I46" s="114">
        <v>0</v>
      </c>
      <c r="J46" s="114"/>
      <c r="K46" s="115" t="s">
        <v>138</v>
      </c>
      <c r="L46" s="114"/>
      <c r="M46" s="114">
        <v>0</v>
      </c>
      <c r="N46" s="114"/>
      <c r="O46" s="114">
        <v>0</v>
      </c>
      <c r="P46" s="114"/>
      <c r="Q46" s="114">
        <v>2263687</v>
      </c>
      <c r="R46" s="114"/>
      <c r="S46" s="114">
        <v>2263687</v>
      </c>
      <c r="T46" s="114"/>
      <c r="U46" s="116" t="s">
        <v>138</v>
      </c>
    </row>
    <row r="47" spans="1:21" s="104" customFormat="1" ht="51" customHeight="1" x14ac:dyDescent="0.95">
      <c r="A47" s="104" t="s">
        <v>105</v>
      </c>
      <c r="C47" s="114">
        <v>0</v>
      </c>
      <c r="D47" s="114"/>
      <c r="E47" s="114">
        <v>0</v>
      </c>
      <c r="F47" s="114"/>
      <c r="G47" s="114">
        <v>0</v>
      </c>
      <c r="H47" s="114"/>
      <c r="I47" s="114">
        <v>0</v>
      </c>
      <c r="J47" s="114"/>
      <c r="K47" s="115" t="s">
        <v>138</v>
      </c>
      <c r="L47" s="114"/>
      <c r="M47" s="114">
        <v>0</v>
      </c>
      <c r="N47" s="114"/>
      <c r="O47" s="114">
        <v>0</v>
      </c>
      <c r="P47" s="114"/>
      <c r="Q47" s="114">
        <v>19603237345</v>
      </c>
      <c r="R47" s="114"/>
      <c r="S47" s="114">
        <v>19603237345</v>
      </c>
      <c r="T47" s="114"/>
      <c r="U47" s="116" t="s">
        <v>210</v>
      </c>
    </row>
    <row r="48" spans="1:21" s="104" customFormat="1" ht="51" customHeight="1" x14ac:dyDescent="0.95">
      <c r="A48" s="104" t="s">
        <v>103</v>
      </c>
      <c r="C48" s="114">
        <v>0</v>
      </c>
      <c r="D48" s="114"/>
      <c r="E48" s="114">
        <v>0</v>
      </c>
      <c r="F48" s="114"/>
      <c r="G48" s="114">
        <v>0</v>
      </c>
      <c r="H48" s="114"/>
      <c r="I48" s="114">
        <v>0</v>
      </c>
      <c r="J48" s="114"/>
      <c r="K48" s="115" t="s">
        <v>138</v>
      </c>
      <c r="L48" s="114"/>
      <c r="M48" s="114">
        <v>0</v>
      </c>
      <c r="N48" s="114"/>
      <c r="O48" s="114">
        <v>0</v>
      </c>
      <c r="P48" s="114"/>
      <c r="Q48" s="114">
        <v>53212040174</v>
      </c>
      <c r="R48" s="114"/>
      <c r="S48" s="114">
        <v>53212040174</v>
      </c>
      <c r="T48" s="114"/>
      <c r="U48" s="116" t="s">
        <v>224</v>
      </c>
    </row>
    <row r="49" spans="1:21" s="104" customFormat="1" ht="51" customHeight="1" x14ac:dyDescent="0.95">
      <c r="A49" s="104" t="s">
        <v>136</v>
      </c>
      <c r="C49" s="114">
        <v>0</v>
      </c>
      <c r="D49" s="114"/>
      <c r="E49" s="114">
        <v>0</v>
      </c>
      <c r="F49" s="114"/>
      <c r="G49" s="114">
        <v>0</v>
      </c>
      <c r="H49" s="114"/>
      <c r="I49" s="114">
        <v>0</v>
      </c>
      <c r="J49" s="114"/>
      <c r="K49" s="115" t="s">
        <v>138</v>
      </c>
      <c r="L49" s="114"/>
      <c r="M49" s="114">
        <v>0</v>
      </c>
      <c r="N49" s="114"/>
      <c r="O49" s="114">
        <v>0</v>
      </c>
      <c r="P49" s="114"/>
      <c r="Q49" s="114">
        <v>18925958414</v>
      </c>
      <c r="R49" s="114"/>
      <c r="S49" s="114">
        <v>18925958414</v>
      </c>
      <c r="T49" s="114"/>
      <c r="U49" s="116" t="s">
        <v>225</v>
      </c>
    </row>
    <row r="50" spans="1:21" s="104" customFormat="1" ht="51" customHeight="1" x14ac:dyDescent="0.95">
      <c r="A50" s="104" t="s">
        <v>90</v>
      </c>
      <c r="C50" s="114">
        <v>0</v>
      </c>
      <c r="D50" s="114"/>
      <c r="E50" s="114">
        <v>-15095101281</v>
      </c>
      <c r="F50" s="114"/>
      <c r="G50" s="114">
        <v>0</v>
      </c>
      <c r="H50" s="114"/>
      <c r="I50" s="114">
        <v>-15095101281</v>
      </c>
      <c r="J50" s="114"/>
      <c r="K50" s="115" t="s">
        <v>226</v>
      </c>
      <c r="L50" s="114"/>
      <c r="M50" s="114">
        <v>7983251232</v>
      </c>
      <c r="N50" s="114"/>
      <c r="O50" s="114">
        <v>-15503945810</v>
      </c>
      <c r="P50" s="114"/>
      <c r="Q50" s="114">
        <v>-10523532954</v>
      </c>
      <c r="R50" s="114"/>
      <c r="S50" s="114">
        <v>-18044227532</v>
      </c>
      <c r="T50" s="114"/>
      <c r="U50" s="116" t="s">
        <v>227</v>
      </c>
    </row>
    <row r="51" spans="1:21" s="104" customFormat="1" ht="51" customHeight="1" x14ac:dyDescent="0.95">
      <c r="A51" s="104" t="s">
        <v>109</v>
      </c>
      <c r="C51" s="114">
        <v>0</v>
      </c>
      <c r="D51" s="114"/>
      <c r="E51" s="114">
        <v>0</v>
      </c>
      <c r="F51" s="114"/>
      <c r="G51" s="114">
        <v>0</v>
      </c>
      <c r="H51" s="114"/>
      <c r="I51" s="114">
        <v>0</v>
      </c>
      <c r="J51" s="114"/>
      <c r="K51" s="115" t="s">
        <v>138</v>
      </c>
      <c r="L51" s="114"/>
      <c r="M51" s="114">
        <v>0</v>
      </c>
      <c r="N51" s="114"/>
      <c r="O51" s="114">
        <v>0</v>
      </c>
      <c r="P51" s="114"/>
      <c r="Q51" s="114">
        <v>67257</v>
      </c>
      <c r="R51" s="114"/>
      <c r="S51" s="114">
        <v>67257</v>
      </c>
      <c r="T51" s="114"/>
      <c r="U51" s="116" t="s">
        <v>138</v>
      </c>
    </row>
    <row r="52" spans="1:21" s="104" customFormat="1" ht="51" customHeight="1" x14ac:dyDescent="0.95">
      <c r="A52" s="104" t="s">
        <v>100</v>
      </c>
      <c r="C52" s="114">
        <v>0</v>
      </c>
      <c r="D52" s="114"/>
      <c r="E52" s="114">
        <v>1931119080</v>
      </c>
      <c r="F52" s="114"/>
      <c r="G52" s="114">
        <v>0</v>
      </c>
      <c r="H52" s="114"/>
      <c r="I52" s="114">
        <v>1931119080</v>
      </c>
      <c r="J52" s="114"/>
      <c r="K52" s="115" t="s">
        <v>228</v>
      </c>
      <c r="L52" s="114"/>
      <c r="M52" s="114">
        <v>0</v>
      </c>
      <c r="N52" s="114"/>
      <c r="O52" s="114">
        <v>17932244640</v>
      </c>
      <c r="P52" s="114"/>
      <c r="Q52" s="114">
        <v>0</v>
      </c>
      <c r="R52" s="114"/>
      <c r="S52" s="114">
        <v>17932244640</v>
      </c>
      <c r="T52" s="114"/>
      <c r="U52" s="116" t="s">
        <v>229</v>
      </c>
    </row>
    <row r="53" spans="1:21" s="104" customFormat="1" ht="51" customHeight="1" x14ac:dyDescent="0.95">
      <c r="A53" s="104" t="s">
        <v>178</v>
      </c>
      <c r="C53" s="114">
        <v>0</v>
      </c>
      <c r="D53" s="114"/>
      <c r="E53" s="114">
        <v>-6576471740</v>
      </c>
      <c r="F53" s="114"/>
      <c r="G53" s="114">
        <v>0</v>
      </c>
      <c r="H53" s="114"/>
      <c r="I53" s="114">
        <v>-6576471740</v>
      </c>
      <c r="J53" s="114"/>
      <c r="K53" s="115" t="s">
        <v>230</v>
      </c>
      <c r="L53" s="114"/>
      <c r="M53" s="114">
        <v>0</v>
      </c>
      <c r="N53" s="114"/>
      <c r="O53" s="114">
        <v>-6576471740</v>
      </c>
      <c r="P53" s="114"/>
      <c r="Q53" s="114">
        <v>0</v>
      </c>
      <c r="R53" s="114"/>
      <c r="S53" s="114">
        <v>-6576471740</v>
      </c>
      <c r="T53" s="114"/>
      <c r="U53" s="116" t="s">
        <v>231</v>
      </c>
    </row>
    <row r="54" spans="1:21" s="104" customFormat="1" ht="51" customHeight="1" x14ac:dyDescent="0.95">
      <c r="A54" s="104" t="s">
        <v>101</v>
      </c>
      <c r="C54" s="114">
        <v>0</v>
      </c>
      <c r="D54" s="114"/>
      <c r="E54" s="114">
        <v>3179033235</v>
      </c>
      <c r="F54" s="114"/>
      <c r="G54" s="114">
        <v>0</v>
      </c>
      <c r="H54" s="114"/>
      <c r="I54" s="114">
        <v>3179033235</v>
      </c>
      <c r="J54" s="114"/>
      <c r="K54" s="115" t="s">
        <v>232</v>
      </c>
      <c r="L54" s="114"/>
      <c r="M54" s="114">
        <v>0</v>
      </c>
      <c r="N54" s="114"/>
      <c r="O54" s="114">
        <v>27250535399</v>
      </c>
      <c r="P54" s="114"/>
      <c r="Q54" s="114">
        <v>0</v>
      </c>
      <c r="R54" s="114"/>
      <c r="S54" s="114">
        <v>27250535399</v>
      </c>
      <c r="T54" s="114"/>
      <c r="U54" s="116" t="s">
        <v>150</v>
      </c>
    </row>
    <row r="55" spans="1:21" s="111" customFormat="1" ht="51" customHeight="1" thickBot="1" x14ac:dyDescent="1.1000000000000001">
      <c r="C55" s="117">
        <f>SUM(C10:C54)</f>
        <v>2054938019</v>
      </c>
      <c r="D55" s="117">
        <f>SUM(D10:D54)</f>
        <v>0</v>
      </c>
      <c r="E55" s="117">
        <f>SUM(E10:E54)</f>
        <v>-221606279784</v>
      </c>
      <c r="F55" s="117">
        <f>SUM(F10:F54)</f>
        <v>0</v>
      </c>
      <c r="G55" s="117">
        <f>SUM(G10:G54)</f>
        <v>-39476758631</v>
      </c>
      <c r="H55" s="117">
        <f>SUM(H10:H54)</f>
        <v>0</v>
      </c>
      <c r="I55" s="117">
        <f>SUM(I10:I54)</f>
        <v>-259028100396</v>
      </c>
      <c r="J55" s="117">
        <f>SUM(J10:J54)</f>
        <v>0</v>
      </c>
      <c r="K55" s="118">
        <f>SUM(K10:K54)</f>
        <v>0</v>
      </c>
      <c r="L55" s="117">
        <f>SUM(L10:L54)</f>
        <v>0</v>
      </c>
      <c r="M55" s="117">
        <f>SUM(M10:M54)</f>
        <v>32286746896</v>
      </c>
      <c r="N55" s="117">
        <f>SUM(N10:N54)</f>
        <v>0</v>
      </c>
      <c r="O55" s="117">
        <f>SUM(O10:O54)</f>
        <v>83381985308</v>
      </c>
      <c r="P55" s="117">
        <f>SUM(P10:P54)</f>
        <v>0</v>
      </c>
      <c r="Q55" s="117">
        <f>SUM(Q10:Q54)</f>
        <v>1581825724522</v>
      </c>
      <c r="R55" s="117">
        <f>SUM(R10:R54)</f>
        <v>0</v>
      </c>
      <c r="S55" s="117">
        <f>SUM(S10:S54)</f>
        <v>1697494456726</v>
      </c>
      <c r="T55" s="117">
        <f>SUM(T10:T54)</f>
        <v>0</v>
      </c>
      <c r="U55" s="119">
        <f>SUM(U10:U54)</f>
        <v>0</v>
      </c>
    </row>
    <row r="56" spans="1:21" ht="28.5" thickTop="1" x14ac:dyDescent="0.65"/>
    <row r="64" spans="1:21" x14ac:dyDescent="0.65">
      <c r="C64" s="23"/>
      <c r="D64" s="23"/>
      <c r="E64" s="23"/>
      <c r="F64" s="23"/>
      <c r="G64" s="23"/>
      <c r="H64" s="23"/>
      <c r="I64" s="23"/>
      <c r="J64" s="23"/>
      <c r="K64" s="27"/>
      <c r="L64" s="23"/>
      <c r="M64" s="23"/>
      <c r="N64" s="23"/>
      <c r="O64" s="23"/>
      <c r="P64" s="23"/>
      <c r="Q64" s="23"/>
      <c r="R64" s="23"/>
      <c r="S64" s="23"/>
      <c r="T64" s="23"/>
    </row>
    <row r="75" spans="3:21" x14ac:dyDescent="0.65">
      <c r="C75" s="23"/>
      <c r="D75" s="23"/>
      <c r="E75" s="23"/>
      <c r="F75" s="23"/>
      <c r="G75" s="23"/>
      <c r="H75" s="23"/>
      <c r="I75" s="23"/>
      <c r="J75" s="23"/>
      <c r="K75" s="27"/>
      <c r="L75" s="23"/>
      <c r="M75" s="23"/>
      <c r="N75" s="23"/>
      <c r="O75" s="23"/>
      <c r="P75" s="23"/>
      <c r="Q75" s="23"/>
      <c r="R75" s="23"/>
      <c r="S75" s="23"/>
      <c r="T75" s="23"/>
      <c r="U75" s="27"/>
    </row>
  </sheetData>
  <sortState ref="A8:U51">
    <sortCondition descending="1" ref="S8:S51"/>
  </sortState>
  <mergeCells count="7">
    <mergeCell ref="A2:U2"/>
    <mergeCell ref="A3:U3"/>
    <mergeCell ref="A4:U4"/>
    <mergeCell ref="A8:A9"/>
    <mergeCell ref="M8:U8"/>
    <mergeCell ref="C8:K8"/>
    <mergeCell ref="A6:S6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11</vt:i4>
      </vt:variant>
    </vt:vector>
  </HeadingPairs>
  <TitlesOfParts>
    <vt:vector size="23" baseType="lpstr">
      <vt:lpstr>روکش</vt:lpstr>
      <vt:lpstr>سهام</vt:lpstr>
      <vt:lpstr>سپرده </vt:lpstr>
      <vt:lpstr>جمع درآمدها</vt:lpstr>
      <vt:lpstr>سود اوراق بهادار و سپرده بانکی </vt:lpstr>
      <vt:lpstr>درآمد سود سهام </vt:lpstr>
      <vt:lpstr>درآمد ناشی از فروش </vt:lpstr>
      <vt:lpstr>درآمد ناشی از تغییر قیمت اوراق </vt:lpstr>
      <vt:lpstr>سرمایه‌گذاری در سهام </vt:lpstr>
      <vt:lpstr>سرمایه‌گذاری در اوراق بهادار </vt:lpstr>
      <vt:lpstr>درآمد سپرده بانکی </vt:lpstr>
      <vt:lpstr>سایر درآمدها </vt:lpstr>
      <vt:lpstr>'جمع درآمدها'!Print_Area</vt:lpstr>
      <vt:lpstr>'درآمد سود سهام '!Print_Area</vt:lpstr>
      <vt:lpstr>'درآمد ناشی از فروش '!Print_Area</vt:lpstr>
      <vt:lpstr>روکش!Print_Area</vt:lpstr>
      <vt:lpstr>'سایر درآمدها '!Print_Area</vt:lpstr>
      <vt:lpstr>'سپرده '!Print_Area</vt:lpstr>
      <vt:lpstr>'سرمایه‌گذاری در اوراق بهادار '!Print_Area</vt:lpstr>
      <vt:lpstr>'سرمایه‌گذاری در سهام '!Print_Area</vt:lpstr>
      <vt:lpstr>سهام!Print_Area</vt:lpstr>
      <vt:lpstr>'درآمد ناشی از فروش '!Print_Titles</vt:lpstr>
      <vt:lpstr>'سرمایه‌گذاری در سهام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Maryam Mohebi</cp:lastModifiedBy>
  <cp:lastPrinted>2020-08-24T03:12:25Z</cp:lastPrinted>
  <dcterms:created xsi:type="dcterms:W3CDTF">2019-07-05T09:08:54Z</dcterms:created>
  <dcterms:modified xsi:type="dcterms:W3CDTF">2020-10-31T04:33:44Z</dcterms:modified>
</cp:coreProperties>
</file>